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TGSguest\AppData\Local\Temp\Mxt242\RemoteFiles\2426660_2_1\"/>
    </mc:Choice>
  </mc:AlternateContent>
  <xr:revisionPtr revIDLastSave="0" documentId="13_ncr:1_{26E40D9C-A3DD-4BF1-934A-729DE421564C}" xr6:coauthVersionLast="47" xr6:coauthVersionMax="47" xr10:uidLastSave="{00000000-0000-0000-0000-000000000000}"/>
  <bookViews>
    <workbookView xWindow="-98" yWindow="-98" windowWidth="20715" windowHeight="13276" activeTab="1" xr2:uid="{1E38EC76-5351-4A36-96DC-8C95D5714AB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D28" i="1" s="1"/>
  <c r="D30" i="1"/>
  <c r="D29" i="1"/>
  <c r="D31" i="1" l="1"/>
</calcChain>
</file>

<file path=xl/sharedStrings.xml><?xml version="1.0" encoding="utf-8"?>
<sst xmlns="http://schemas.openxmlformats.org/spreadsheetml/2006/main" count="247" uniqueCount="141">
  <si>
    <t>N</t>
  </si>
  <si>
    <t>Parameter</t>
  </si>
  <si>
    <t>Definition</t>
  </si>
  <si>
    <t>Search range</t>
  </si>
  <si>
    <t>mu</t>
  </si>
  <si>
    <t>R</t>
  </si>
  <si>
    <t>h</t>
  </si>
  <si>
    <t>s</t>
  </si>
  <si>
    <t>mutation rate</t>
  </si>
  <si>
    <t>recombination rate</t>
  </si>
  <si>
    <t>dominance coefficient</t>
  </si>
  <si>
    <t>selection coefficient</t>
  </si>
  <si>
    <t>sigma</t>
  </si>
  <si>
    <t>selfing rate</t>
  </si>
  <si>
    <t>r</t>
  </si>
  <si>
    <t>growth rate</t>
  </si>
  <si>
    <t>K</t>
  </si>
  <si>
    <t>carrying capacity</t>
  </si>
  <si>
    <t>initial population size</t>
  </si>
  <si>
    <t>f0</t>
  </si>
  <si>
    <t>f1</t>
  </si>
  <si>
    <t>beneficial -&gt; neutral transition frequency (partial sweeps)</t>
  </si>
  <si>
    <t>n</t>
  </si>
  <si>
    <t>number of sweep mutations (for soft sweeps from recurrent mutation)</t>
  </si>
  <si>
    <t>lambda</t>
  </si>
  <si>
    <t>spacing between sweep mutations (if n &gt; 1)</t>
  </si>
  <si>
    <t>ncf</t>
  </si>
  <si>
    <t>cl</t>
  </si>
  <si>
    <t>fraction of recombination events that are not crossovers</t>
  </si>
  <si>
    <t>mean length of copies in cross over event</t>
  </si>
  <si>
    <t>fsimple</t>
  </si>
  <si>
    <t>fraction of tracts that are "simple" as opposed to "complex"</t>
  </si>
  <si>
    <t>B</t>
  </si>
  <si>
    <t>U</t>
  </si>
  <si>
    <t>M</t>
  </si>
  <si>
    <t>proportion of sweep-linked mutations that are deleterious</t>
  </si>
  <si>
    <t>proportion of sweep-linked mutations that are neutral</t>
  </si>
  <si>
    <t>Notes</t>
  </si>
  <si>
    <t>M + B + U = 1</t>
  </si>
  <si>
    <t>neutral -&gt; beneficial transition frequency (for soft sweeps from standing variation)</t>
  </si>
  <si>
    <t>hU</t>
  </si>
  <si>
    <t>hB</t>
  </si>
  <si>
    <t>dominance coefficient for sweep-linked beneficial mutations (if B &gt; 0)</t>
  </si>
  <si>
    <t>dominance coefficient for sweep-linked deleterious mutations (if U &gt; 0)</t>
  </si>
  <si>
    <t>Bbar</t>
  </si>
  <si>
    <t>Ubar</t>
  </si>
  <si>
    <t>alpha</t>
  </si>
  <si>
    <t>average effect of sweep-linked beneficial mutation (exponential distribution)</t>
  </si>
  <si>
    <t>average effect of sweep-linked deleterious mutation (??? distribution)</t>
  </si>
  <si>
    <t>shape parameter for sweep-linked deleterious mutation DFE</t>
  </si>
  <si>
    <t>UNIF(0 - 1)</t>
  </si>
  <si>
    <t>UNIF(0-1)</t>
  </si>
  <si>
    <t>1 - B - U</t>
  </si>
  <si>
    <t>proportion of sweep-linked mutations that are beneficial</t>
  </si>
  <si>
    <t>Number of classes</t>
  </si>
  <si>
    <t>Number of classes is 1 because the value of K depends on the class of r</t>
  </si>
  <si>
    <t>Total number of classes</t>
  </si>
  <si>
    <t>Number of simulations per class</t>
  </si>
  <si>
    <t>Total number of simulations</t>
  </si>
  <si>
    <t>Total number of bp</t>
  </si>
  <si>
    <t>Mean number of individuals per simulation</t>
  </si>
  <si>
    <t>Number of bp per individual per simulation</t>
  </si>
  <si>
    <t>The range we can search will mainly be determined by my level of patience</t>
  </si>
  <si>
    <t>Ensures about half of coefficients are s &lt; 1/N and the other half are s &gt; 1/N</t>
  </si>
  <si>
    <t>0.5: 0; 0.5:UNIF(0-1)</t>
  </si>
  <si>
    <t>0.5: 0; 0.5: UNIF(0, 0.01)</t>
  </si>
  <si>
    <t>0.5: 0; 0.5: UNIF(0, 0.04)</t>
  </si>
  <si>
    <t>10^UNIF(0 - 2)</t>
  </si>
  <si>
    <t>tau</t>
  </si>
  <si>
    <t>time between observation and sweep fixation</t>
  </si>
  <si>
    <t>10^UNIF(0-3)</t>
  </si>
  <si>
    <t>0.5: 1; 0.5: sample(2-4)</t>
  </si>
  <si>
    <t>0.5: 0; 0.5: UNIF(0 - 0.25)</t>
  </si>
  <si>
    <t>if B &gt; 0: UNIF(0 - s)</t>
  </si>
  <si>
    <t>if U &gt; 0: UNIF(-s - 0)</t>
  </si>
  <si>
    <t>0.5: 1; 0.5: UNIF(0.75 - 1)</t>
  </si>
  <si>
    <t>10^UNIF(1 - 4)</t>
  </si>
  <si>
    <t>UNIF(1000 - 10000)</t>
  </si>
  <si>
    <t>10^UNIF(-8 - -7)</t>
  </si>
  <si>
    <t>10^UNIF(-10 - -6) or UNIF(0 - 0.25)/(4*N)</t>
  </si>
  <si>
    <t>if growing: UNIF(1.01 - 2)*N ; if shrinking: 1/UNIF(1.01-2)*N ; if 2-cycling: N; if chaotic: N</t>
  </si>
  <si>
    <t>0.5: 10^UNIF(-3, 0)/N ; 0.5: 10^UNIF(0,3)/N or 10^UNIF(-3,3)/N or 10^UNIF(-6,0)</t>
  </si>
  <si>
    <t>Simulation 1</t>
  </si>
  <si>
    <t>Description</t>
  </si>
  <si>
    <t>ID</t>
  </si>
  <si>
    <t>Number from 1:K, used as a unique ID for each simulation</t>
  </si>
  <si>
    <t>Q</t>
  </si>
  <si>
    <t>scaling factor</t>
  </si>
  <si>
    <t>ancestral population size, used for burn-in</t>
  </si>
  <si>
    <t>sweepS</t>
  </si>
  <si>
    <t>selection coefficient for sweep mutation</t>
  </si>
  <si>
    <t>dominance coefficient of sweep mutation</t>
  </si>
  <si>
    <t>kappa</t>
  </si>
  <si>
    <t>time when sweep is introduced (simulation will restart here if sweep fails)</t>
  </si>
  <si>
    <t>threshold frequency to convert sweep from neutral -&gt; beneficial (for soft sweeps)</t>
  </si>
  <si>
    <t>threshold frequency to convert sweep from beneficial -&gt; neutral (for partial sweeps)</t>
  </si>
  <si>
    <t>number of sweep mutations to introduce (recurrent mutation)</t>
  </si>
  <si>
    <t>average waiting time between sweep mutations (poisson distribution)</t>
  </si>
  <si>
    <t>proportion of cross over events that are gene conversions</t>
  </si>
  <si>
    <t>length of gene conversion crossover events</t>
  </si>
  <si>
    <t>fraction of crossover events that are simple</t>
  </si>
  <si>
    <t>proportion of non-sweep mutations that are beneficial</t>
  </si>
  <si>
    <t>proportion of non-sweep mutations that are deleterious</t>
  </si>
  <si>
    <t>proportion of non-sweep mutations that are neutral</t>
  </si>
  <si>
    <t>dominance coefficient for deleterious non-sweep mutations</t>
  </si>
  <si>
    <t>dominance coefficient for beneficial non-sweep mutations</t>
  </si>
  <si>
    <t>bBar</t>
  </si>
  <si>
    <t>average selection coefficient for beneficial non-sweep mutations</t>
  </si>
  <si>
    <t>uBar</t>
  </si>
  <si>
    <t>average selection coefficient for deleterious non-sweep mutations</t>
  </si>
  <si>
    <t>shape parameter for distribution of fitness effects for deleterious non-sweep mutations</t>
  </si>
  <si>
    <t>10^UNIF(-3,0)</t>
  </si>
  <si>
    <t>NA</t>
  </si>
  <si>
    <t>Simulation 2</t>
  </si>
  <si>
    <t>number of generations after fixation when sweep is sampled</t>
  </si>
  <si>
    <t>10^UNIF(0,3)</t>
  </si>
  <si>
    <t>Simulation 3</t>
  </si>
  <si>
    <t>1:50000</t>
  </si>
  <si>
    <t>UNIF(1/(2N), 0.1)</t>
  </si>
  <si>
    <t>Demography</t>
  </si>
  <si>
    <t>constant</t>
  </si>
  <si>
    <t>shrinking</t>
  </si>
  <si>
    <t>growing</t>
  </si>
  <si>
    <t>cycling</t>
  </si>
  <si>
    <t>chaotic</t>
  </si>
  <si>
    <t>1000:10000</t>
  </si>
  <si>
    <t>UNIF(0,1)</t>
  </si>
  <si>
    <t>10^UNIF(1/N, 0)</t>
  </si>
  <si>
    <t>10^runif(K, min = -8.5, max = -7.5)</t>
  </si>
  <si>
    <t>10^runif(K, min = -9, max = -7)</t>
  </si>
  <si>
    <t>round(10^runif(K, min = 0, max = 4))</t>
  </si>
  <si>
    <t>pattern of how N changed over generations</t>
  </si>
  <si>
    <t>growth</t>
  </si>
  <si>
    <t>decay</t>
  </si>
  <si>
    <t>UNIF(0,0.5)</t>
  </si>
  <si>
    <t>$N_A$</t>
  </si>
  <si>
    <t>N*runif(K, min = 1.01, max = 2)</t>
  </si>
  <si>
    <t>N*runif(K, min = 0.5, max = 0.99)</t>
  </si>
  <si>
    <t>UNIF(2, sqrt(6))</t>
  </si>
  <si>
    <t>N*runif(K, min = 0.8, max = 1.2)</t>
  </si>
  <si>
    <t>UNIF(sqrt(6),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</si>
</sst>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9DF76-A027-4A77-83EC-C4E16205FAC7}">
  <dimension ref="A1:E31"/>
  <sheetViews>
    <sheetView workbookViewId="0">
      <selection activeCell="B11" sqref="B11"/>
    </sheetView>
  </sheetViews>
  <sheetFormatPr defaultRowHeight="13.5"/>
  <cols>
    <col min="2" max="2" width="73" customWidth="1"/>
    <col min="3" max="4" width="17.125" customWidth="1"/>
  </cols>
  <sheetData>
    <row r="1" spans="1:5">
      <c r="A1" t="s">
        <v>1</v>
      </c>
      <c r="B1" t="s">
        <v>2</v>
      </c>
      <c r="C1" t="s">
        <v>3</v>
      </c>
      <c r="D1" t="s">
        <v>54</v>
      </c>
      <c r="E1" t="s">
        <v>37</v>
      </c>
    </row>
    <row r="2" spans="1:5">
      <c r="A2" t="s">
        <v>0</v>
      </c>
      <c r="B2" t="s">
        <v>18</v>
      </c>
      <c r="C2" t="s">
        <v>77</v>
      </c>
      <c r="D2">
        <v>1</v>
      </c>
      <c r="E2" t="s">
        <v>62</v>
      </c>
    </row>
    <row r="3" spans="1:5">
      <c r="A3" t="s">
        <v>6</v>
      </c>
      <c r="B3" t="s">
        <v>10</v>
      </c>
      <c r="C3" t="s">
        <v>50</v>
      </c>
      <c r="D3">
        <v>1</v>
      </c>
    </row>
    <row r="4" spans="1:5">
      <c r="A4" t="s">
        <v>7</v>
      </c>
      <c r="B4" t="s">
        <v>11</v>
      </c>
      <c r="C4" t="s">
        <v>81</v>
      </c>
      <c r="D4">
        <v>1</v>
      </c>
      <c r="E4" t="s">
        <v>63</v>
      </c>
    </row>
    <row r="5" spans="1:5">
      <c r="A5" t="s">
        <v>4</v>
      </c>
      <c r="B5" t="s">
        <v>8</v>
      </c>
      <c r="C5" t="s">
        <v>78</v>
      </c>
      <c r="D5">
        <v>1</v>
      </c>
    </row>
    <row r="6" spans="1:5">
      <c r="A6" t="s">
        <v>5</v>
      </c>
      <c r="B6" t="s">
        <v>9</v>
      </c>
      <c r="C6" t="s">
        <v>79</v>
      </c>
      <c r="D6">
        <v>1</v>
      </c>
    </row>
    <row r="7" spans="1:5">
      <c r="A7" t="s">
        <v>12</v>
      </c>
      <c r="B7" t="s">
        <v>13</v>
      </c>
      <c r="C7" t="s">
        <v>51</v>
      </c>
      <c r="D7">
        <v>1</v>
      </c>
    </row>
    <row r="8" spans="1:5">
      <c r="A8" t="s">
        <v>14</v>
      </c>
      <c r="B8" t="s">
        <v>15</v>
      </c>
      <c r="D8">
        <v>5</v>
      </c>
    </row>
    <row r="9" spans="1:5">
      <c r="A9" t="s">
        <v>68</v>
      </c>
      <c r="B9" t="s">
        <v>69</v>
      </c>
      <c r="C9" t="s">
        <v>70</v>
      </c>
      <c r="D9">
        <v>1</v>
      </c>
    </row>
    <row r="10" spans="1:5">
      <c r="A10" t="s">
        <v>16</v>
      </c>
      <c r="B10" t="s">
        <v>17</v>
      </c>
      <c r="C10" t="s">
        <v>80</v>
      </c>
      <c r="D10">
        <v>1</v>
      </c>
      <c r="E10" t="s">
        <v>55</v>
      </c>
    </row>
    <row r="11" spans="1:5">
      <c r="A11" t="s">
        <v>19</v>
      </c>
      <c r="B11" t="s">
        <v>39</v>
      </c>
      <c r="C11" t="s">
        <v>72</v>
      </c>
      <c r="D11">
        <v>2</v>
      </c>
    </row>
    <row r="12" spans="1:5">
      <c r="A12" t="s">
        <v>20</v>
      </c>
      <c r="B12" t="s">
        <v>21</v>
      </c>
      <c r="C12" t="s">
        <v>75</v>
      </c>
      <c r="D12">
        <v>2</v>
      </c>
    </row>
    <row r="13" spans="1:5">
      <c r="A13" t="s">
        <v>22</v>
      </c>
      <c r="B13" t="s">
        <v>23</v>
      </c>
      <c r="C13" t="s">
        <v>71</v>
      </c>
      <c r="D13">
        <v>2</v>
      </c>
    </row>
    <row r="14" spans="1:5">
      <c r="A14" t="s">
        <v>24</v>
      </c>
      <c r="B14" t="s">
        <v>25</v>
      </c>
      <c r="C14" t="s">
        <v>67</v>
      </c>
      <c r="D14">
        <v>1</v>
      </c>
    </row>
    <row r="15" spans="1:5">
      <c r="A15" t="s">
        <v>26</v>
      </c>
      <c r="B15" t="s">
        <v>28</v>
      </c>
      <c r="C15" t="s">
        <v>64</v>
      </c>
      <c r="D15">
        <v>2</v>
      </c>
    </row>
    <row r="16" spans="1:5">
      <c r="A16" t="s">
        <v>27</v>
      </c>
      <c r="B16" t="s">
        <v>29</v>
      </c>
      <c r="C16" t="s">
        <v>76</v>
      </c>
      <c r="D16">
        <v>1</v>
      </c>
    </row>
    <row r="17" spans="1:5">
      <c r="A17" t="s">
        <v>30</v>
      </c>
      <c r="B17" t="s">
        <v>31</v>
      </c>
      <c r="C17" t="s">
        <v>50</v>
      </c>
      <c r="D17">
        <v>1</v>
      </c>
    </row>
    <row r="18" spans="1:5">
      <c r="A18" t="s">
        <v>32</v>
      </c>
      <c r="B18" t="s">
        <v>53</v>
      </c>
      <c r="C18" t="s">
        <v>65</v>
      </c>
      <c r="D18">
        <v>2</v>
      </c>
    </row>
    <row r="19" spans="1:5">
      <c r="A19" t="s">
        <v>33</v>
      </c>
      <c r="B19" t="s">
        <v>35</v>
      </c>
      <c r="C19" t="s">
        <v>66</v>
      </c>
      <c r="D19">
        <v>2</v>
      </c>
    </row>
    <row r="20" spans="1:5">
      <c r="A20" t="s">
        <v>34</v>
      </c>
      <c r="B20" t="s">
        <v>36</v>
      </c>
      <c r="C20" t="s">
        <v>52</v>
      </c>
      <c r="D20">
        <v>1</v>
      </c>
      <c r="E20" t="s">
        <v>38</v>
      </c>
    </row>
    <row r="21" spans="1:5">
      <c r="A21" t="s">
        <v>40</v>
      </c>
      <c r="B21" t="s">
        <v>43</v>
      </c>
      <c r="C21" t="s">
        <v>50</v>
      </c>
      <c r="D21">
        <v>1</v>
      </c>
    </row>
    <row r="22" spans="1:5">
      <c r="A22" t="s">
        <v>41</v>
      </c>
      <c r="B22" t="s">
        <v>42</v>
      </c>
      <c r="C22" t="s">
        <v>50</v>
      </c>
      <c r="D22">
        <v>1</v>
      </c>
    </row>
    <row r="23" spans="1:5">
      <c r="A23" t="s">
        <v>44</v>
      </c>
      <c r="B23" t="s">
        <v>47</v>
      </c>
      <c r="C23" t="s">
        <v>73</v>
      </c>
      <c r="D23">
        <v>1</v>
      </c>
    </row>
    <row r="24" spans="1:5">
      <c r="A24" t="s">
        <v>45</v>
      </c>
      <c r="B24" t="s">
        <v>48</v>
      </c>
      <c r="C24" t="s">
        <v>74</v>
      </c>
      <c r="D24">
        <v>1</v>
      </c>
    </row>
    <row r="25" spans="1:5">
      <c r="A25" t="s">
        <v>46</v>
      </c>
      <c r="B25" t="s">
        <v>49</v>
      </c>
      <c r="D25">
        <v>1</v>
      </c>
    </row>
    <row r="26" spans="1:5">
      <c r="D26">
        <f>PRODUCT(D2:D25)</f>
        <v>320</v>
      </c>
      <c r="E26" t="s">
        <v>56</v>
      </c>
    </row>
    <row r="27" spans="1:5">
      <c r="D27">
        <v>1000</v>
      </c>
      <c r="E27" t="s">
        <v>57</v>
      </c>
    </row>
    <row r="28" spans="1:5">
      <c r="D28">
        <f>PRODUCT(D26:D27)</f>
        <v>320000</v>
      </c>
      <c r="E28" t="s">
        <v>58</v>
      </c>
    </row>
    <row r="29" spans="1:5">
      <c r="D29">
        <f>2*1000000</f>
        <v>2000000</v>
      </c>
      <c r="E29" t="s">
        <v>61</v>
      </c>
    </row>
    <row r="30" spans="1:5">
      <c r="D30">
        <f>(10000 - 100)/LN(10000/100)</f>
        <v>2149.7576854210965</v>
      </c>
      <c r="E30" t="s">
        <v>60</v>
      </c>
    </row>
    <row r="31" spans="1:5">
      <c r="D31">
        <f>PRODUCT(D28:D30)</f>
        <v>1375844918669501.8</v>
      </c>
      <c r="E31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1943F-5867-466C-8E64-7A6BA02841CB}">
  <dimension ref="A1:R29"/>
  <sheetViews>
    <sheetView tabSelected="1" workbookViewId="0">
      <selection activeCell="G18" sqref="A3:G18"/>
    </sheetView>
  </sheetViews>
  <sheetFormatPr defaultRowHeight="13.5"/>
  <cols>
    <col min="1" max="1" width="17.4375" customWidth="1"/>
    <col min="2" max="2" width="39.5625" customWidth="1"/>
    <col min="3" max="4" width="13.875" customWidth="1"/>
    <col min="5" max="5" width="12.5625" customWidth="1"/>
  </cols>
  <sheetData>
    <row r="1" spans="1:18" ht="13.9">
      <c r="A1" s="1" t="s">
        <v>1</v>
      </c>
      <c r="B1" s="1" t="s">
        <v>83</v>
      </c>
      <c r="C1" t="s">
        <v>82</v>
      </c>
      <c r="D1" t="s">
        <v>113</v>
      </c>
      <c r="K1" t="s">
        <v>82</v>
      </c>
      <c r="L1" t="s">
        <v>113</v>
      </c>
      <c r="M1" t="s">
        <v>116</v>
      </c>
    </row>
    <row r="2" spans="1:18" ht="27">
      <c r="A2" s="2" t="s">
        <v>84</v>
      </c>
      <c r="B2" s="2" t="s">
        <v>85</v>
      </c>
      <c r="C2" t="s">
        <v>117</v>
      </c>
      <c r="D2" t="s">
        <v>117</v>
      </c>
      <c r="K2" t="s">
        <v>117</v>
      </c>
      <c r="L2" t="s">
        <v>117</v>
      </c>
      <c r="M2" t="s">
        <v>117</v>
      </c>
    </row>
    <row r="3" spans="1:18">
      <c r="A3" s="2" t="s">
        <v>119</v>
      </c>
      <c r="B3" s="2" t="s">
        <v>131</v>
      </c>
      <c r="C3" t="s">
        <v>120</v>
      </c>
      <c r="D3" t="s">
        <v>132</v>
      </c>
      <c r="E3" t="s">
        <v>133</v>
      </c>
      <c r="F3" t="s">
        <v>123</v>
      </c>
      <c r="G3" t="s">
        <v>124</v>
      </c>
      <c r="K3" t="s">
        <v>120</v>
      </c>
      <c r="L3" t="s">
        <v>120</v>
      </c>
      <c r="M3" t="s">
        <v>120</v>
      </c>
      <c r="N3" t="s">
        <v>120</v>
      </c>
      <c r="O3" t="s">
        <v>121</v>
      </c>
      <c r="P3" t="s">
        <v>122</v>
      </c>
      <c r="Q3" t="s">
        <v>123</v>
      </c>
      <c r="R3" t="s">
        <v>124</v>
      </c>
    </row>
    <row r="4" spans="1:18">
      <c r="A4" s="2" t="s">
        <v>86</v>
      </c>
      <c r="B4" s="2" t="s">
        <v>87</v>
      </c>
      <c r="C4">
        <v>1</v>
      </c>
      <c r="D4">
        <v>1</v>
      </c>
      <c r="E4">
        <v>1</v>
      </c>
      <c r="F4">
        <v>1</v>
      </c>
      <c r="G4">
        <v>1</v>
      </c>
      <c r="K4">
        <v>1</v>
      </c>
      <c r="L4">
        <v>1</v>
      </c>
      <c r="M4">
        <v>1</v>
      </c>
    </row>
    <row r="5" spans="1:18">
      <c r="A5" s="2" t="s">
        <v>0</v>
      </c>
      <c r="B5" s="2" t="s">
        <v>88</v>
      </c>
      <c r="C5" t="s">
        <v>125</v>
      </c>
      <c r="D5" t="s">
        <v>125</v>
      </c>
      <c r="E5" t="s">
        <v>125</v>
      </c>
      <c r="F5" t="s">
        <v>125</v>
      </c>
      <c r="G5" t="s">
        <v>125</v>
      </c>
      <c r="K5">
        <v>1000</v>
      </c>
      <c r="L5">
        <v>1000</v>
      </c>
      <c r="M5">
        <v>1000</v>
      </c>
    </row>
    <row r="6" spans="1:18">
      <c r="A6" s="2" t="s">
        <v>89</v>
      </c>
      <c r="B6" s="2" t="s">
        <v>90</v>
      </c>
      <c r="C6" t="s">
        <v>127</v>
      </c>
      <c r="D6" t="s">
        <v>127</v>
      </c>
      <c r="E6" t="s">
        <v>127</v>
      </c>
      <c r="F6" t="s">
        <v>127</v>
      </c>
      <c r="G6" t="s">
        <v>127</v>
      </c>
      <c r="K6" t="s">
        <v>111</v>
      </c>
      <c r="L6" t="s">
        <v>111</v>
      </c>
      <c r="M6" t="s">
        <v>111</v>
      </c>
    </row>
    <row r="7" spans="1:18">
      <c r="A7" s="2" t="s">
        <v>6</v>
      </c>
      <c r="B7" s="2" t="s">
        <v>91</v>
      </c>
      <c r="C7" t="s">
        <v>126</v>
      </c>
      <c r="D7" t="s">
        <v>126</v>
      </c>
      <c r="E7" t="s">
        <v>126</v>
      </c>
      <c r="F7" t="s">
        <v>126</v>
      </c>
      <c r="G7" t="s">
        <v>126</v>
      </c>
      <c r="K7">
        <v>1</v>
      </c>
      <c r="L7">
        <v>1</v>
      </c>
      <c r="M7">
        <v>1</v>
      </c>
    </row>
    <row r="8" spans="1:18">
      <c r="A8" s="2" t="s">
        <v>12</v>
      </c>
      <c r="B8" s="2" t="s">
        <v>13</v>
      </c>
      <c r="C8">
        <v>0</v>
      </c>
      <c r="D8">
        <v>0</v>
      </c>
      <c r="E8">
        <v>0</v>
      </c>
      <c r="F8">
        <v>0</v>
      </c>
      <c r="G8">
        <v>0</v>
      </c>
      <c r="K8">
        <v>1</v>
      </c>
      <c r="L8">
        <v>1</v>
      </c>
      <c r="M8">
        <v>1</v>
      </c>
    </row>
    <row r="9" spans="1:18">
      <c r="A9" s="2" t="s">
        <v>4</v>
      </c>
      <c r="B9" s="2" t="s">
        <v>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K9" s="3">
        <v>1E-8</v>
      </c>
      <c r="L9" s="3">
        <v>1E-8</v>
      </c>
      <c r="M9" s="3">
        <v>1E-8</v>
      </c>
    </row>
    <row r="10" spans="1:18">
      <c r="A10" s="2" t="s">
        <v>5</v>
      </c>
      <c r="B10" s="2" t="s">
        <v>9</v>
      </c>
      <c r="C10" t="s">
        <v>129</v>
      </c>
      <c r="D10" t="s">
        <v>129</v>
      </c>
      <c r="E10" t="s">
        <v>129</v>
      </c>
      <c r="F10" t="s">
        <v>129</v>
      </c>
      <c r="G10" t="s">
        <v>129</v>
      </c>
      <c r="K10" s="3">
        <v>1E-8</v>
      </c>
      <c r="L10" s="3">
        <v>1E-8</v>
      </c>
      <c r="M10" s="3">
        <v>1E-8</v>
      </c>
    </row>
    <row r="11" spans="1:18" ht="27">
      <c r="A11" s="2" t="s">
        <v>68</v>
      </c>
      <c r="B11" s="2" t="s">
        <v>114</v>
      </c>
      <c r="C11" t="s">
        <v>130</v>
      </c>
      <c r="D11" t="s">
        <v>130</v>
      </c>
      <c r="E11" t="s">
        <v>130</v>
      </c>
      <c r="F11" t="s">
        <v>130</v>
      </c>
      <c r="G11" t="s">
        <v>130</v>
      </c>
      <c r="K11">
        <v>1</v>
      </c>
      <c r="L11" t="s">
        <v>115</v>
      </c>
      <c r="M11" t="s">
        <v>115</v>
      </c>
    </row>
    <row r="12" spans="1:18">
      <c r="A12" s="2" t="s">
        <v>14</v>
      </c>
      <c r="B12" s="2" t="s">
        <v>15</v>
      </c>
      <c r="C12">
        <v>0</v>
      </c>
      <c r="D12" t="s">
        <v>134</v>
      </c>
      <c r="E12" t="s">
        <v>134</v>
      </c>
      <c r="F12" t="s">
        <v>138</v>
      </c>
      <c r="G12" t="s">
        <v>140</v>
      </c>
    </row>
    <row r="13" spans="1:18">
      <c r="A13" s="2" t="s">
        <v>16</v>
      </c>
      <c r="B13" s="2" t="s">
        <v>17</v>
      </c>
      <c r="C13" t="s">
        <v>135</v>
      </c>
      <c r="D13" t="s">
        <v>136</v>
      </c>
      <c r="E13" t="s">
        <v>137</v>
      </c>
      <c r="F13" t="s">
        <v>139</v>
      </c>
      <c r="G13" t="s">
        <v>139</v>
      </c>
    </row>
    <row r="14" spans="1:18" ht="27">
      <c r="A14" s="2" t="s">
        <v>92</v>
      </c>
      <c r="B14" s="2" t="s">
        <v>93</v>
      </c>
      <c r="C14">
        <v>1</v>
      </c>
      <c r="D14">
        <v>1</v>
      </c>
      <c r="E14">
        <v>1</v>
      </c>
      <c r="F14">
        <v>1</v>
      </c>
      <c r="G14">
        <v>1</v>
      </c>
      <c r="K14">
        <v>1</v>
      </c>
      <c r="L14">
        <v>1</v>
      </c>
      <c r="M14">
        <v>1</v>
      </c>
    </row>
    <row r="15" spans="1:18" ht="27">
      <c r="A15" s="2" t="s">
        <v>19</v>
      </c>
      <c r="B15" s="2" t="s">
        <v>94</v>
      </c>
      <c r="C15">
        <v>0</v>
      </c>
      <c r="D15">
        <v>0</v>
      </c>
      <c r="E15">
        <v>0</v>
      </c>
      <c r="F15">
        <v>0</v>
      </c>
      <c r="G15">
        <v>0</v>
      </c>
      <c r="K15">
        <v>0</v>
      </c>
      <c r="L15">
        <v>0</v>
      </c>
      <c r="M15" t="s">
        <v>118</v>
      </c>
    </row>
    <row r="16" spans="1:18" ht="27">
      <c r="A16" s="2" t="s">
        <v>20</v>
      </c>
      <c r="B16" s="2" t="s">
        <v>95</v>
      </c>
      <c r="C16">
        <v>1</v>
      </c>
      <c r="D16">
        <v>1</v>
      </c>
      <c r="E16">
        <v>1</v>
      </c>
      <c r="F16">
        <v>1</v>
      </c>
      <c r="G16">
        <v>1</v>
      </c>
      <c r="K16">
        <v>1</v>
      </c>
      <c r="L16">
        <v>1</v>
      </c>
      <c r="M16">
        <v>1</v>
      </c>
    </row>
    <row r="17" spans="1:13" ht="27">
      <c r="A17" s="2" t="s">
        <v>22</v>
      </c>
      <c r="B17" s="2" t="s">
        <v>96</v>
      </c>
      <c r="C17">
        <v>1</v>
      </c>
      <c r="D17">
        <v>1</v>
      </c>
      <c r="E17">
        <v>1</v>
      </c>
      <c r="F17">
        <v>1</v>
      </c>
      <c r="G17">
        <v>1</v>
      </c>
      <c r="K17">
        <v>1</v>
      </c>
      <c r="L17">
        <v>1</v>
      </c>
      <c r="M17">
        <v>1</v>
      </c>
    </row>
    <row r="18" spans="1:13" ht="27">
      <c r="A18" s="2" t="s">
        <v>24</v>
      </c>
      <c r="B18" s="2" t="s">
        <v>97</v>
      </c>
      <c r="C18" t="s">
        <v>112</v>
      </c>
      <c r="D18" t="s">
        <v>112</v>
      </c>
      <c r="E18" t="s">
        <v>112</v>
      </c>
      <c r="F18" t="s">
        <v>112</v>
      </c>
      <c r="G18" t="s">
        <v>112</v>
      </c>
      <c r="K18" t="s">
        <v>112</v>
      </c>
      <c r="L18" t="s">
        <v>112</v>
      </c>
      <c r="M18" t="s">
        <v>112</v>
      </c>
    </row>
    <row r="19" spans="1:13" ht="27">
      <c r="A19" s="2" t="s">
        <v>26</v>
      </c>
      <c r="B19" s="2" t="s">
        <v>98</v>
      </c>
      <c r="C19">
        <v>0</v>
      </c>
      <c r="K19">
        <v>0</v>
      </c>
      <c r="L19">
        <v>0</v>
      </c>
      <c r="M19">
        <v>0</v>
      </c>
    </row>
    <row r="20" spans="1:13">
      <c r="A20" s="2" t="s">
        <v>27</v>
      </c>
      <c r="B20" s="2" t="s">
        <v>99</v>
      </c>
      <c r="C20" t="s">
        <v>112</v>
      </c>
      <c r="K20" t="s">
        <v>112</v>
      </c>
      <c r="L20" t="s">
        <v>112</v>
      </c>
      <c r="M20" t="s">
        <v>112</v>
      </c>
    </row>
    <row r="21" spans="1:13">
      <c r="A21" s="2" t="s">
        <v>30</v>
      </c>
      <c r="B21" s="2" t="s">
        <v>100</v>
      </c>
      <c r="C21" t="s">
        <v>112</v>
      </c>
      <c r="K21" t="s">
        <v>112</v>
      </c>
      <c r="L21" t="s">
        <v>112</v>
      </c>
      <c r="M21" t="s">
        <v>112</v>
      </c>
    </row>
    <row r="22" spans="1:13" ht="27">
      <c r="A22" s="2" t="s">
        <v>32</v>
      </c>
      <c r="B22" s="2" t="s">
        <v>101</v>
      </c>
      <c r="C22">
        <v>0</v>
      </c>
      <c r="K22">
        <v>0</v>
      </c>
      <c r="L22">
        <v>0</v>
      </c>
      <c r="M22">
        <v>0</v>
      </c>
    </row>
    <row r="23" spans="1:13" ht="27">
      <c r="A23" s="2" t="s">
        <v>33</v>
      </c>
      <c r="B23" s="2" t="s">
        <v>102</v>
      </c>
      <c r="C23">
        <v>0</v>
      </c>
      <c r="K23">
        <v>0</v>
      </c>
      <c r="L23">
        <v>0</v>
      </c>
      <c r="M23">
        <v>0</v>
      </c>
    </row>
    <row r="24" spans="1:13" ht="27">
      <c r="A24" s="2" t="s">
        <v>34</v>
      </c>
      <c r="B24" s="2" t="s">
        <v>103</v>
      </c>
      <c r="C24">
        <v>1</v>
      </c>
      <c r="K24">
        <v>1</v>
      </c>
      <c r="L24">
        <v>1</v>
      </c>
      <c r="M24">
        <v>1</v>
      </c>
    </row>
    <row r="25" spans="1:13" ht="27">
      <c r="A25" s="2" t="s">
        <v>40</v>
      </c>
      <c r="B25" s="2" t="s">
        <v>104</v>
      </c>
      <c r="C25" t="s">
        <v>112</v>
      </c>
      <c r="K25" t="s">
        <v>112</v>
      </c>
      <c r="L25" t="s">
        <v>112</v>
      </c>
      <c r="M25" t="s">
        <v>112</v>
      </c>
    </row>
    <row r="26" spans="1:13" ht="27">
      <c r="A26" s="2" t="s">
        <v>41</v>
      </c>
      <c r="B26" s="2" t="s">
        <v>105</v>
      </c>
      <c r="C26" t="s">
        <v>112</v>
      </c>
      <c r="K26" t="s">
        <v>112</v>
      </c>
      <c r="L26" t="s">
        <v>112</v>
      </c>
      <c r="M26" t="s">
        <v>112</v>
      </c>
    </row>
    <row r="27" spans="1:13" ht="27">
      <c r="A27" s="2" t="s">
        <v>106</v>
      </c>
      <c r="B27" s="2" t="s">
        <v>107</v>
      </c>
      <c r="C27" t="s">
        <v>112</v>
      </c>
      <c r="K27" t="s">
        <v>112</v>
      </c>
      <c r="L27" t="s">
        <v>112</v>
      </c>
      <c r="M27" t="s">
        <v>112</v>
      </c>
    </row>
    <row r="28" spans="1:13" ht="27">
      <c r="A28" s="2" t="s">
        <v>108</v>
      </c>
      <c r="B28" s="2" t="s">
        <v>109</v>
      </c>
      <c r="C28" t="s">
        <v>112</v>
      </c>
      <c r="K28" t="s">
        <v>112</v>
      </c>
      <c r="L28" t="s">
        <v>112</v>
      </c>
      <c r="M28" t="s">
        <v>112</v>
      </c>
    </row>
    <row r="29" spans="1:13" ht="27">
      <c r="A29" s="2" t="s">
        <v>46</v>
      </c>
      <c r="B29" s="2" t="s">
        <v>110</v>
      </c>
      <c r="C29" t="s">
        <v>112</v>
      </c>
      <c r="K29" t="s">
        <v>112</v>
      </c>
      <c r="L29" t="s">
        <v>112</v>
      </c>
      <c r="M29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 Roberts</dc:creator>
  <cp:lastModifiedBy>TGSguest</cp:lastModifiedBy>
  <dcterms:created xsi:type="dcterms:W3CDTF">2024-04-24T19:06:26Z</dcterms:created>
  <dcterms:modified xsi:type="dcterms:W3CDTF">2025-03-09T16:55:58Z</dcterms:modified>
</cp:coreProperties>
</file>