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geomando/Dropbox/github/NapaCountyDESaster/inputs/"/>
    </mc:Choice>
  </mc:AlternateContent>
  <xr:revisionPtr revIDLastSave="0" documentId="13_ncr:1_{B1C4A990-2A7D-BF47-966F-EF4657312520}" xr6:coauthVersionLast="31" xr6:coauthVersionMax="31" xr10:uidLastSave="{00000000-0000-0000-0000-000000000000}"/>
  <bookViews>
    <workbookView xWindow="13260" yWindow="500" windowWidth="15420" windowHeight="17540" tabRatio="500" xr2:uid="{00000000-000D-0000-FFFF-FFFF00000000}"/>
  </bookViews>
  <sheets>
    <sheet name="owners" sheetId="1" r:id="rId1"/>
    <sheet name="forsale_stock" sheetId="2" r:id="rId2"/>
    <sheet name="temp_stock" sheetId="7" r:id="rId3"/>
    <sheet name="renters" sheetId="5" r:id="rId4"/>
    <sheet name="forrent_stock" sheetId="6" r:id="rId5"/>
  </sheets>
  <calcPr calcId="179017" calcMode="manual" calcCompleted="0" calcOnSave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471" i="1" l="1"/>
  <c r="W1471" i="1"/>
  <c r="X1470" i="1"/>
  <c r="W1470" i="1"/>
  <c r="X1469" i="1"/>
  <c r="W1469" i="1"/>
  <c r="X1468" i="1"/>
  <c r="W1468" i="1"/>
  <c r="X1467" i="1"/>
  <c r="W1467" i="1"/>
  <c r="X1466" i="1"/>
  <c r="W1466" i="1"/>
  <c r="X1465" i="1"/>
  <c r="W1465" i="1"/>
  <c r="X1464" i="1"/>
  <c r="W1464" i="1"/>
  <c r="X1463" i="1"/>
  <c r="W1463" i="1"/>
  <c r="X1462" i="1"/>
  <c r="W1462" i="1"/>
  <c r="X1461" i="1"/>
  <c r="W1461" i="1"/>
  <c r="X1460" i="1"/>
  <c r="W1460" i="1"/>
  <c r="X1459" i="1"/>
  <c r="W1459" i="1"/>
  <c r="X1458" i="1"/>
  <c r="W1458" i="1"/>
  <c r="X1457" i="1"/>
  <c r="W1457" i="1"/>
  <c r="X1456" i="1"/>
  <c r="W1456" i="1"/>
  <c r="X1455" i="1"/>
  <c r="W1455" i="1"/>
  <c r="X1454" i="1"/>
  <c r="W1454" i="1"/>
  <c r="X1453" i="1"/>
  <c r="W1453" i="1"/>
  <c r="X1452" i="1"/>
  <c r="W1452" i="1"/>
  <c r="X1451" i="1"/>
  <c r="W1451" i="1"/>
  <c r="X1450" i="1"/>
  <c r="W1450" i="1"/>
  <c r="X1449" i="1"/>
  <c r="W1449" i="1"/>
  <c r="X1448" i="1"/>
  <c r="W1448" i="1"/>
  <c r="X1447" i="1"/>
  <c r="W1447" i="1"/>
  <c r="X1446" i="1"/>
  <c r="W1446" i="1"/>
  <c r="X1445" i="1"/>
  <c r="W1445" i="1"/>
  <c r="X1444" i="1"/>
  <c r="W1444" i="1"/>
  <c r="X1443" i="1"/>
  <c r="W1443" i="1"/>
  <c r="X1442" i="1"/>
  <c r="W1442" i="1"/>
  <c r="X1441" i="1"/>
  <c r="W1441" i="1"/>
  <c r="X1440" i="1"/>
  <c r="W1440" i="1"/>
  <c r="X1439" i="1"/>
  <c r="W1439" i="1"/>
  <c r="X1438" i="1"/>
  <c r="W1438" i="1"/>
  <c r="X1437" i="1"/>
  <c r="W1437" i="1"/>
  <c r="X1436" i="1"/>
  <c r="W1436" i="1"/>
  <c r="X1435" i="1"/>
  <c r="W1435" i="1"/>
  <c r="X1434" i="1"/>
  <c r="W1434" i="1"/>
  <c r="X1433" i="1"/>
  <c r="W1433" i="1"/>
  <c r="X1432" i="1"/>
  <c r="W1432" i="1"/>
  <c r="X1431" i="1"/>
  <c r="W1431" i="1"/>
  <c r="X1430" i="1"/>
  <c r="W1430" i="1"/>
  <c r="X1429" i="1"/>
  <c r="W1429" i="1"/>
  <c r="X1428" i="1"/>
  <c r="W1428" i="1"/>
  <c r="X1427" i="1"/>
  <c r="W1427" i="1"/>
  <c r="X1426" i="1"/>
  <c r="W1426" i="1"/>
  <c r="X1425" i="1"/>
  <c r="W1425" i="1"/>
  <c r="X1424" i="1"/>
  <c r="W1424" i="1"/>
  <c r="X1423" i="1"/>
  <c r="W1423" i="1"/>
  <c r="X1422" i="1"/>
  <c r="W1422" i="1"/>
  <c r="X1421" i="1"/>
  <c r="W1421" i="1"/>
  <c r="X1420" i="1"/>
  <c r="W1420" i="1"/>
  <c r="X1419" i="1"/>
  <c r="W1419" i="1"/>
  <c r="X1418" i="1"/>
  <c r="W1418" i="1"/>
  <c r="X1417" i="1"/>
  <c r="W1417" i="1"/>
  <c r="X1416" i="1"/>
  <c r="W1416" i="1"/>
  <c r="X1415" i="1"/>
  <c r="W1415" i="1"/>
  <c r="X1414" i="1"/>
  <c r="W1414" i="1"/>
  <c r="X1413" i="1"/>
  <c r="W1413" i="1"/>
  <c r="X1412" i="1"/>
  <c r="W1412" i="1"/>
  <c r="X1411" i="1"/>
  <c r="W1411" i="1"/>
  <c r="X1410" i="1"/>
  <c r="W1410" i="1"/>
  <c r="X1409" i="1"/>
  <c r="W1409" i="1"/>
  <c r="X1408" i="1"/>
  <c r="W1408" i="1"/>
  <c r="X1407" i="1"/>
  <c r="W1407" i="1"/>
  <c r="X1406" i="1"/>
  <c r="W1406" i="1"/>
  <c r="X1405" i="1"/>
  <c r="W1405" i="1"/>
  <c r="X1404" i="1"/>
  <c r="W1404" i="1"/>
  <c r="X1403" i="1"/>
  <c r="W1403" i="1"/>
  <c r="X1402" i="1"/>
  <c r="W1402" i="1"/>
  <c r="X1401" i="1"/>
  <c r="W1401" i="1"/>
  <c r="X1400" i="1"/>
  <c r="W1400" i="1"/>
  <c r="X1399" i="1"/>
  <c r="W1399" i="1"/>
  <c r="X1398" i="1"/>
  <c r="W1398" i="1"/>
  <c r="X1397" i="1"/>
  <c r="W1397" i="1"/>
  <c r="X1396" i="1"/>
  <c r="W1396" i="1"/>
  <c r="X1395" i="1"/>
  <c r="W1395" i="1"/>
  <c r="X1394" i="1"/>
  <c r="W1394" i="1"/>
  <c r="X1393" i="1"/>
  <c r="W1393" i="1"/>
  <c r="X1392" i="1"/>
  <c r="W1392" i="1"/>
  <c r="X1391" i="1"/>
  <c r="W1391" i="1"/>
  <c r="X1390" i="1"/>
  <c r="W1390" i="1"/>
  <c r="X1389" i="1"/>
  <c r="W1389" i="1"/>
  <c r="X1388" i="1"/>
  <c r="W1388" i="1"/>
  <c r="X1387" i="1"/>
  <c r="W1387" i="1"/>
  <c r="X1386" i="1"/>
  <c r="W1386" i="1"/>
  <c r="X1385" i="1"/>
  <c r="W1385" i="1"/>
  <c r="X1384" i="1"/>
  <c r="W1384" i="1"/>
  <c r="X1383" i="1"/>
  <c r="W1383" i="1"/>
  <c r="X1382" i="1"/>
  <c r="W1382" i="1"/>
  <c r="X1381" i="1"/>
  <c r="W1381" i="1"/>
  <c r="X1380" i="1"/>
  <c r="W1380" i="1"/>
  <c r="X1379" i="1"/>
  <c r="W1379" i="1"/>
  <c r="X1378" i="1"/>
  <c r="W1378" i="1"/>
  <c r="X1377" i="1"/>
  <c r="W1377" i="1"/>
  <c r="X1376" i="1"/>
  <c r="W1376" i="1"/>
  <c r="X1375" i="1"/>
  <c r="W1375" i="1"/>
  <c r="X1374" i="1"/>
  <c r="W1374" i="1"/>
  <c r="X1373" i="1"/>
  <c r="W1373" i="1"/>
  <c r="X1372" i="1"/>
  <c r="W1372" i="1"/>
  <c r="X1371" i="1"/>
  <c r="W1371" i="1"/>
  <c r="X1370" i="1"/>
  <c r="W1370" i="1"/>
  <c r="X1369" i="1"/>
  <c r="W1369" i="1"/>
  <c r="X1368" i="1"/>
  <c r="W1368" i="1"/>
  <c r="X1367" i="1"/>
  <c r="W1367" i="1"/>
  <c r="X1366" i="1"/>
  <c r="W1366" i="1"/>
  <c r="X1365" i="1"/>
  <c r="W1365" i="1"/>
  <c r="X1364" i="1"/>
  <c r="W1364" i="1"/>
  <c r="X1363" i="1"/>
  <c r="W1363" i="1"/>
  <c r="X1362" i="1"/>
  <c r="W1362" i="1"/>
  <c r="X1361" i="1"/>
  <c r="W1361" i="1"/>
  <c r="X1360" i="1"/>
  <c r="W1360" i="1"/>
  <c r="X1359" i="1"/>
  <c r="W1359" i="1"/>
  <c r="X1358" i="1"/>
  <c r="W1358" i="1"/>
  <c r="X1357" i="1"/>
  <c r="W1357" i="1"/>
  <c r="X1356" i="1"/>
  <c r="W1356" i="1"/>
  <c r="X1355" i="1"/>
  <c r="W1355" i="1"/>
  <c r="X1354" i="1"/>
  <c r="W1354" i="1"/>
  <c r="X1353" i="1"/>
  <c r="W1353" i="1"/>
  <c r="X1352" i="1"/>
  <c r="W1352" i="1"/>
  <c r="X1351" i="1"/>
  <c r="W1351" i="1"/>
  <c r="X1350" i="1"/>
  <c r="W1350" i="1"/>
  <c r="X1349" i="1"/>
  <c r="W1349" i="1"/>
  <c r="X1348" i="1"/>
  <c r="W1348" i="1"/>
  <c r="X1347" i="1"/>
  <c r="W1347" i="1"/>
  <c r="X1346" i="1"/>
  <c r="W1346" i="1"/>
  <c r="X1345" i="1"/>
  <c r="W1345" i="1"/>
  <c r="X1344" i="1"/>
  <c r="W1344" i="1"/>
  <c r="X1343" i="1"/>
  <c r="W1343" i="1"/>
  <c r="X1342" i="1"/>
  <c r="W1342" i="1"/>
  <c r="X1341" i="1"/>
  <c r="W1341" i="1"/>
  <c r="X1340" i="1"/>
  <c r="W1340" i="1"/>
  <c r="X1339" i="1"/>
  <c r="W1339" i="1"/>
  <c r="X1338" i="1"/>
  <c r="W1338" i="1"/>
  <c r="X1337" i="1"/>
  <c r="W1337" i="1"/>
  <c r="X1336" i="1"/>
  <c r="W1336" i="1"/>
  <c r="X1335" i="1"/>
  <c r="W1335" i="1"/>
  <c r="X1334" i="1"/>
  <c r="W1334" i="1"/>
  <c r="X1333" i="1"/>
  <c r="W1333" i="1"/>
  <c r="X1332" i="1"/>
  <c r="W1332" i="1"/>
  <c r="X1331" i="1"/>
  <c r="W1331" i="1"/>
  <c r="X1330" i="1"/>
  <c r="W1330" i="1"/>
  <c r="X1329" i="1"/>
  <c r="W1329" i="1"/>
  <c r="X1328" i="1"/>
  <c r="W1328" i="1"/>
  <c r="X1327" i="1"/>
  <c r="W1327" i="1"/>
  <c r="X1326" i="1"/>
  <c r="W1326" i="1"/>
  <c r="X1325" i="1"/>
  <c r="W1325" i="1"/>
  <c r="X1324" i="1"/>
  <c r="W1324" i="1"/>
  <c r="X1323" i="1"/>
  <c r="W1323" i="1"/>
  <c r="X1322" i="1"/>
  <c r="W1322" i="1"/>
  <c r="X1321" i="1"/>
  <c r="W1321" i="1"/>
  <c r="X1320" i="1"/>
  <c r="W1320" i="1"/>
  <c r="X1319" i="1"/>
  <c r="W1319" i="1"/>
  <c r="X1318" i="1"/>
  <c r="W1318" i="1"/>
  <c r="X1317" i="1"/>
  <c r="W1317" i="1"/>
  <c r="X1316" i="1"/>
  <c r="W1316" i="1"/>
  <c r="X1315" i="1"/>
  <c r="W1315" i="1"/>
  <c r="X1314" i="1"/>
  <c r="W1314" i="1"/>
  <c r="X1313" i="1"/>
  <c r="W1313" i="1"/>
  <c r="X1312" i="1"/>
  <c r="W1312" i="1"/>
  <c r="X1311" i="1"/>
  <c r="W1311" i="1"/>
  <c r="X1310" i="1"/>
  <c r="W1310" i="1"/>
  <c r="X1309" i="1"/>
  <c r="W1309" i="1"/>
  <c r="X1308" i="1"/>
  <c r="W1308" i="1"/>
  <c r="X1307" i="1"/>
  <c r="W1307" i="1"/>
  <c r="X1306" i="1"/>
  <c r="W1306" i="1"/>
  <c r="X1305" i="1"/>
  <c r="W1305" i="1"/>
  <c r="X1304" i="1"/>
  <c r="W1304" i="1"/>
  <c r="X1303" i="1"/>
  <c r="W1303" i="1"/>
  <c r="X1302" i="1"/>
  <c r="W1302" i="1"/>
  <c r="X1301" i="1"/>
  <c r="W1301" i="1"/>
  <c r="X1300" i="1"/>
  <c r="W1300" i="1"/>
  <c r="X1299" i="1"/>
  <c r="W1299" i="1"/>
  <c r="X1298" i="1"/>
  <c r="W1298" i="1"/>
  <c r="X1297" i="1"/>
  <c r="W1297" i="1"/>
  <c r="X1296" i="1"/>
  <c r="W1296" i="1"/>
  <c r="X1295" i="1"/>
  <c r="W1295" i="1"/>
  <c r="X1294" i="1"/>
  <c r="W1294" i="1"/>
  <c r="X1293" i="1"/>
  <c r="W1293" i="1"/>
  <c r="X1292" i="1"/>
  <c r="W1292" i="1"/>
  <c r="X1291" i="1"/>
  <c r="W1291" i="1"/>
  <c r="X1290" i="1"/>
  <c r="W1290" i="1"/>
  <c r="X1289" i="1"/>
  <c r="W1289" i="1"/>
  <c r="X1288" i="1"/>
  <c r="W1288" i="1"/>
  <c r="X1287" i="1"/>
  <c r="W1287" i="1"/>
  <c r="X1286" i="1"/>
  <c r="W1286" i="1"/>
  <c r="X1285" i="1"/>
  <c r="W1285" i="1"/>
  <c r="X1284" i="1"/>
  <c r="W1284" i="1"/>
  <c r="X1283" i="1"/>
  <c r="W1283" i="1"/>
  <c r="X1282" i="1"/>
  <c r="W1282" i="1"/>
  <c r="X1281" i="1"/>
  <c r="W1281" i="1"/>
  <c r="X1280" i="1"/>
  <c r="W1280" i="1"/>
  <c r="X1279" i="1"/>
  <c r="W1279" i="1"/>
  <c r="X1278" i="1"/>
  <c r="W1278" i="1"/>
  <c r="X1277" i="1"/>
  <c r="W1277" i="1"/>
  <c r="X1276" i="1"/>
  <c r="W1276" i="1"/>
  <c r="X1275" i="1"/>
  <c r="W1275" i="1"/>
  <c r="X1274" i="1"/>
  <c r="W1274" i="1"/>
  <c r="X1273" i="1"/>
  <c r="W1273" i="1"/>
  <c r="X1272" i="1"/>
  <c r="W1272" i="1"/>
  <c r="X1271" i="1"/>
  <c r="W1271" i="1"/>
  <c r="X1270" i="1"/>
  <c r="W1270" i="1"/>
  <c r="X1269" i="1"/>
  <c r="W1269" i="1"/>
  <c r="X1268" i="1"/>
  <c r="W1268" i="1"/>
  <c r="X1267" i="1"/>
  <c r="W1267" i="1"/>
  <c r="X1266" i="1"/>
  <c r="W1266" i="1"/>
  <c r="X1265" i="1"/>
  <c r="W1265" i="1"/>
  <c r="X1264" i="1"/>
  <c r="W1264" i="1"/>
  <c r="X1263" i="1"/>
  <c r="W1263" i="1"/>
  <c r="X1262" i="1"/>
  <c r="W1262" i="1"/>
  <c r="X1261" i="1"/>
  <c r="W1261" i="1"/>
  <c r="X1260" i="1"/>
  <c r="W1260" i="1"/>
  <c r="X1259" i="1"/>
  <c r="W1259" i="1"/>
  <c r="X1258" i="1"/>
  <c r="W1258" i="1"/>
  <c r="X1257" i="1"/>
  <c r="W1257" i="1"/>
  <c r="X1256" i="1"/>
  <c r="W1256" i="1"/>
  <c r="X1255" i="1"/>
  <c r="W1255" i="1"/>
  <c r="X1254" i="1"/>
  <c r="W1254" i="1"/>
  <c r="X1253" i="1"/>
  <c r="W1253" i="1"/>
  <c r="X1252" i="1"/>
  <c r="W1252" i="1"/>
  <c r="X1251" i="1"/>
  <c r="W1251" i="1"/>
  <c r="X1250" i="1"/>
  <c r="W1250" i="1"/>
  <c r="X1249" i="1"/>
  <c r="W1249" i="1"/>
  <c r="X1248" i="1"/>
  <c r="W1248" i="1"/>
  <c r="X1247" i="1"/>
  <c r="W1247" i="1"/>
  <c r="X1246" i="1"/>
  <c r="W1246" i="1"/>
  <c r="X1245" i="1"/>
  <c r="W1245" i="1"/>
  <c r="X1244" i="1"/>
  <c r="W1244" i="1"/>
  <c r="X1243" i="1"/>
  <c r="W1243" i="1"/>
  <c r="X1242" i="1"/>
  <c r="W1242" i="1"/>
  <c r="X1241" i="1"/>
  <c r="W1241" i="1"/>
  <c r="X1240" i="1"/>
  <c r="W1240" i="1"/>
  <c r="X1239" i="1"/>
  <c r="W1239" i="1"/>
  <c r="X1238" i="1"/>
  <c r="W1238" i="1"/>
  <c r="X1237" i="1"/>
  <c r="W1237" i="1"/>
  <c r="X1236" i="1"/>
  <c r="W1236" i="1"/>
  <c r="X1235" i="1"/>
  <c r="W1235" i="1"/>
  <c r="X1234" i="1"/>
  <c r="W1234" i="1"/>
  <c r="X1233" i="1"/>
  <c r="W1233" i="1"/>
  <c r="X1232" i="1"/>
  <c r="W1232" i="1"/>
  <c r="X1231" i="1"/>
  <c r="W1231" i="1"/>
  <c r="X1230" i="1"/>
  <c r="W1230" i="1"/>
  <c r="X1229" i="1"/>
  <c r="W1229" i="1"/>
  <c r="X1228" i="1"/>
  <c r="W1228" i="1"/>
  <c r="X1227" i="1"/>
  <c r="W1227" i="1"/>
  <c r="X1226" i="1"/>
  <c r="W1226" i="1"/>
  <c r="X1225" i="1"/>
  <c r="W1225" i="1"/>
  <c r="X1224" i="1"/>
  <c r="W1224" i="1"/>
  <c r="X1223" i="1"/>
  <c r="W1223" i="1"/>
  <c r="X1222" i="1"/>
  <c r="W1222" i="1"/>
  <c r="X1221" i="1"/>
  <c r="W1221" i="1"/>
  <c r="X1220" i="1"/>
  <c r="W1220" i="1"/>
  <c r="X1219" i="1"/>
  <c r="W1219" i="1"/>
  <c r="X1218" i="1"/>
  <c r="W1218" i="1"/>
  <c r="X1217" i="1"/>
  <c r="W1217" i="1"/>
  <c r="X1216" i="1"/>
  <c r="W1216" i="1"/>
  <c r="X1215" i="1"/>
  <c r="W1215" i="1"/>
  <c r="X1214" i="1"/>
  <c r="W1214" i="1"/>
  <c r="X1213" i="1"/>
  <c r="W1213" i="1"/>
  <c r="X1212" i="1"/>
  <c r="W1212" i="1"/>
  <c r="X1211" i="1"/>
  <c r="W1211" i="1"/>
  <c r="X1210" i="1"/>
  <c r="W1210" i="1"/>
  <c r="X1209" i="1"/>
  <c r="W1209" i="1"/>
  <c r="X1208" i="1"/>
  <c r="W1208" i="1"/>
  <c r="X1207" i="1"/>
  <c r="W1207" i="1"/>
  <c r="X1206" i="1"/>
  <c r="W1206" i="1"/>
  <c r="X1205" i="1"/>
  <c r="W1205" i="1"/>
  <c r="X1204" i="1"/>
  <c r="W1204" i="1"/>
  <c r="X1203" i="1"/>
  <c r="W1203" i="1"/>
  <c r="X1202" i="1"/>
  <c r="W1202" i="1"/>
  <c r="X1201" i="1"/>
  <c r="W1201" i="1"/>
  <c r="X1200" i="1"/>
  <c r="W1200" i="1"/>
  <c r="X1199" i="1"/>
  <c r="W1199" i="1"/>
  <c r="X1198" i="1"/>
  <c r="W1198" i="1"/>
  <c r="X1197" i="1"/>
  <c r="W1197" i="1"/>
  <c r="X1196" i="1"/>
  <c r="W1196" i="1"/>
  <c r="X1195" i="1"/>
  <c r="W1195" i="1"/>
  <c r="X1194" i="1"/>
  <c r="W1194" i="1"/>
  <c r="X1193" i="1"/>
  <c r="W1193" i="1"/>
  <c r="X1192" i="1"/>
  <c r="W1192" i="1"/>
  <c r="X1191" i="1"/>
  <c r="W1191" i="1"/>
  <c r="X1190" i="1"/>
  <c r="W1190" i="1"/>
  <c r="X1189" i="1"/>
  <c r="W1189" i="1"/>
  <c r="X1188" i="1"/>
  <c r="W1188" i="1"/>
  <c r="X1187" i="1"/>
  <c r="W1187" i="1"/>
  <c r="X1186" i="1"/>
  <c r="W1186" i="1"/>
  <c r="X1185" i="1"/>
  <c r="W1185" i="1"/>
  <c r="X1184" i="1"/>
  <c r="W1184" i="1"/>
  <c r="X1183" i="1"/>
  <c r="W1183" i="1"/>
  <c r="X1182" i="1"/>
  <c r="W1182" i="1"/>
  <c r="X1181" i="1"/>
  <c r="W1181" i="1"/>
  <c r="X1180" i="1"/>
  <c r="W1180" i="1"/>
  <c r="X1179" i="1"/>
  <c r="W1179" i="1"/>
  <c r="X1178" i="1"/>
  <c r="W1178" i="1"/>
  <c r="X1177" i="1"/>
  <c r="W1177" i="1"/>
  <c r="X1176" i="1"/>
  <c r="W1176" i="1"/>
  <c r="X1175" i="1"/>
  <c r="W1175" i="1"/>
  <c r="X1174" i="1"/>
  <c r="W1174" i="1"/>
  <c r="X1173" i="1"/>
  <c r="W1173" i="1"/>
  <c r="X1172" i="1"/>
  <c r="W1172" i="1"/>
  <c r="X1171" i="1"/>
  <c r="W1171" i="1"/>
  <c r="X1170" i="1"/>
  <c r="W1170" i="1"/>
  <c r="X1169" i="1"/>
  <c r="W1169" i="1"/>
  <c r="X1168" i="1"/>
  <c r="W1168" i="1"/>
  <c r="X1167" i="1"/>
  <c r="W1167" i="1"/>
  <c r="X1166" i="1"/>
  <c r="W1166" i="1"/>
  <c r="X1165" i="1"/>
  <c r="W1165" i="1"/>
  <c r="X1164" i="1"/>
  <c r="W1164" i="1"/>
  <c r="X1163" i="1"/>
  <c r="W1163" i="1"/>
  <c r="X1162" i="1"/>
  <c r="W1162" i="1"/>
  <c r="X1161" i="1"/>
  <c r="W1161" i="1"/>
  <c r="X1160" i="1"/>
  <c r="W1160" i="1"/>
  <c r="X1159" i="1"/>
  <c r="W1159" i="1"/>
  <c r="X1158" i="1"/>
  <c r="W1158" i="1"/>
  <c r="X1157" i="1"/>
  <c r="W1157" i="1"/>
  <c r="X1156" i="1"/>
  <c r="W1156" i="1"/>
  <c r="X1155" i="1"/>
  <c r="W1155" i="1"/>
  <c r="X1154" i="1"/>
  <c r="W1154" i="1"/>
  <c r="X1153" i="1"/>
  <c r="W1153" i="1"/>
  <c r="X1152" i="1"/>
  <c r="W1152" i="1"/>
  <c r="X1151" i="1"/>
  <c r="W1151" i="1"/>
  <c r="X1150" i="1"/>
  <c r="W1150" i="1"/>
  <c r="X1149" i="1"/>
  <c r="W1149" i="1"/>
  <c r="X1148" i="1"/>
  <c r="W1148" i="1"/>
  <c r="X1147" i="1"/>
  <c r="W1147" i="1"/>
  <c r="X1146" i="1"/>
  <c r="W1146" i="1"/>
  <c r="X1145" i="1"/>
  <c r="W1145" i="1"/>
  <c r="X1144" i="1"/>
  <c r="W1144" i="1"/>
  <c r="X1143" i="1"/>
  <c r="W1143" i="1"/>
  <c r="X1142" i="1"/>
  <c r="W1142" i="1"/>
  <c r="X1141" i="1"/>
  <c r="W1141" i="1"/>
  <c r="X1140" i="1"/>
  <c r="W1140" i="1"/>
  <c r="X1139" i="1"/>
  <c r="W1139" i="1"/>
  <c r="X1138" i="1"/>
  <c r="W1138" i="1"/>
  <c r="X1137" i="1"/>
  <c r="W1137" i="1"/>
  <c r="X1136" i="1"/>
  <c r="W1136" i="1"/>
  <c r="X1135" i="1"/>
  <c r="W1135" i="1"/>
  <c r="X1134" i="1"/>
  <c r="W1134" i="1"/>
  <c r="X1133" i="1"/>
  <c r="W1133" i="1"/>
  <c r="X1132" i="1"/>
  <c r="W1132" i="1"/>
  <c r="X1131" i="1"/>
  <c r="W1131" i="1"/>
  <c r="X1130" i="1"/>
  <c r="W1130" i="1"/>
  <c r="X1129" i="1"/>
  <c r="W1129" i="1"/>
  <c r="X1128" i="1"/>
  <c r="W1128" i="1"/>
  <c r="X1127" i="1"/>
  <c r="W1127" i="1"/>
  <c r="X1126" i="1"/>
  <c r="W1126" i="1"/>
  <c r="X1125" i="1"/>
  <c r="W1125" i="1"/>
  <c r="X1124" i="1"/>
  <c r="W1124" i="1"/>
  <c r="X1123" i="1"/>
  <c r="W1123" i="1"/>
  <c r="X1122" i="1"/>
  <c r="W1122" i="1"/>
  <c r="X1121" i="1"/>
  <c r="W1121" i="1"/>
  <c r="X1120" i="1"/>
  <c r="W1120" i="1"/>
  <c r="X1119" i="1"/>
  <c r="W1119" i="1"/>
  <c r="X1118" i="1"/>
  <c r="W1118" i="1"/>
  <c r="X1117" i="1"/>
  <c r="W1117" i="1"/>
  <c r="X1116" i="1"/>
  <c r="W1116" i="1"/>
  <c r="X1115" i="1"/>
  <c r="W1115" i="1"/>
  <c r="X1114" i="1"/>
  <c r="W1114" i="1"/>
  <c r="X1113" i="1"/>
  <c r="W1113" i="1"/>
  <c r="X1112" i="1"/>
  <c r="W1112" i="1"/>
  <c r="X1111" i="1"/>
  <c r="W1111" i="1"/>
  <c r="X1110" i="1"/>
  <c r="W1110" i="1"/>
  <c r="X1109" i="1"/>
  <c r="W1109" i="1"/>
  <c r="X1108" i="1"/>
  <c r="W1108" i="1"/>
  <c r="X1107" i="1"/>
  <c r="W1107" i="1"/>
  <c r="X1106" i="1"/>
  <c r="W1106" i="1"/>
  <c r="X1105" i="1"/>
  <c r="W1105" i="1"/>
  <c r="X1104" i="1"/>
  <c r="W1104" i="1"/>
  <c r="X1103" i="1"/>
  <c r="W1103" i="1"/>
  <c r="X1102" i="1"/>
  <c r="W1102" i="1"/>
  <c r="X1101" i="1"/>
  <c r="W1101" i="1"/>
  <c r="X1100" i="1"/>
  <c r="W1100" i="1"/>
  <c r="X1099" i="1"/>
  <c r="W1099" i="1"/>
  <c r="X1098" i="1"/>
  <c r="W1098" i="1"/>
  <c r="X1097" i="1"/>
  <c r="W1097" i="1"/>
  <c r="X1096" i="1"/>
  <c r="W1096" i="1"/>
  <c r="X1095" i="1"/>
  <c r="W1095" i="1"/>
  <c r="X1094" i="1"/>
  <c r="W1094" i="1"/>
  <c r="X1093" i="1"/>
  <c r="W1093" i="1"/>
  <c r="X1092" i="1"/>
  <c r="W1092" i="1"/>
  <c r="X1091" i="1"/>
  <c r="W1091" i="1"/>
  <c r="X1090" i="1"/>
  <c r="W1090" i="1"/>
  <c r="X1089" i="1"/>
  <c r="W1089" i="1"/>
  <c r="X1088" i="1"/>
  <c r="W1088" i="1"/>
  <c r="X1087" i="1"/>
  <c r="W1087" i="1"/>
  <c r="X1086" i="1"/>
  <c r="W1086" i="1"/>
  <c r="X1085" i="1"/>
  <c r="W1085" i="1"/>
  <c r="X1084" i="1"/>
  <c r="W1084" i="1"/>
  <c r="X1083" i="1"/>
  <c r="W1083" i="1"/>
  <c r="X1082" i="1"/>
  <c r="W1082" i="1"/>
  <c r="X1081" i="1"/>
  <c r="W1081" i="1"/>
  <c r="X1080" i="1"/>
  <c r="W1080" i="1"/>
  <c r="X1079" i="1"/>
  <c r="W1079" i="1"/>
  <c r="X1078" i="1"/>
  <c r="W1078" i="1"/>
  <c r="X1077" i="1"/>
  <c r="W1077" i="1"/>
  <c r="X1076" i="1"/>
  <c r="W1076" i="1"/>
  <c r="X1075" i="1"/>
  <c r="W1075" i="1"/>
  <c r="X1074" i="1"/>
  <c r="W1074" i="1"/>
  <c r="X1073" i="1"/>
  <c r="W1073" i="1"/>
  <c r="X1072" i="1"/>
  <c r="W1072" i="1"/>
  <c r="X1071" i="1"/>
  <c r="W1071" i="1"/>
  <c r="X1070" i="1"/>
  <c r="W1070" i="1"/>
  <c r="X1069" i="1"/>
  <c r="W1069" i="1"/>
  <c r="X1068" i="1"/>
  <c r="W1068" i="1"/>
  <c r="X1067" i="1"/>
  <c r="W1067" i="1"/>
  <c r="X1066" i="1"/>
  <c r="W1066" i="1"/>
  <c r="X1065" i="1"/>
  <c r="W1065" i="1"/>
  <c r="X1064" i="1"/>
  <c r="W1064" i="1"/>
  <c r="X1063" i="1"/>
  <c r="W1063" i="1"/>
  <c r="X1062" i="1"/>
  <c r="W1062" i="1"/>
  <c r="X1061" i="1"/>
  <c r="W1061" i="1"/>
  <c r="X1060" i="1"/>
  <c r="W1060" i="1"/>
  <c r="X1059" i="1"/>
  <c r="W1059" i="1"/>
  <c r="X1058" i="1"/>
  <c r="W1058" i="1"/>
  <c r="X1057" i="1"/>
  <c r="W1057" i="1"/>
  <c r="X1056" i="1"/>
  <c r="W1056" i="1"/>
  <c r="X1055" i="1"/>
  <c r="W1055" i="1"/>
  <c r="X1054" i="1"/>
  <c r="W1054" i="1"/>
  <c r="X1053" i="1"/>
  <c r="W1053" i="1"/>
  <c r="X1052" i="1"/>
  <c r="W1052" i="1"/>
  <c r="X1051" i="1"/>
  <c r="W1051" i="1"/>
  <c r="X1050" i="1"/>
  <c r="W1050" i="1"/>
  <c r="X1049" i="1"/>
  <c r="W1049" i="1"/>
  <c r="X1048" i="1"/>
  <c r="W1048" i="1"/>
  <c r="X1047" i="1"/>
  <c r="W1047" i="1"/>
  <c r="X1046" i="1"/>
  <c r="W1046" i="1"/>
  <c r="X1045" i="1"/>
  <c r="W1045" i="1"/>
  <c r="X1044" i="1"/>
  <c r="W1044" i="1"/>
  <c r="X1043" i="1"/>
  <c r="W1043" i="1"/>
  <c r="X1042" i="1"/>
  <c r="W1042" i="1"/>
  <c r="X1041" i="1"/>
  <c r="W1041" i="1"/>
  <c r="X1040" i="1"/>
  <c r="W1040" i="1"/>
  <c r="X1039" i="1"/>
  <c r="W1039" i="1"/>
  <c r="X1038" i="1"/>
  <c r="W1038" i="1"/>
  <c r="X1037" i="1"/>
  <c r="W1037" i="1"/>
  <c r="X1036" i="1"/>
  <c r="W1036" i="1"/>
  <c r="X1035" i="1"/>
  <c r="W1035" i="1"/>
  <c r="X1034" i="1"/>
  <c r="W1034" i="1"/>
  <c r="X1033" i="1"/>
  <c r="W1033" i="1"/>
  <c r="X1032" i="1"/>
  <c r="W1032" i="1"/>
  <c r="X1031" i="1"/>
  <c r="W1031" i="1"/>
  <c r="X1030" i="1"/>
  <c r="W1030" i="1"/>
  <c r="X1029" i="1"/>
  <c r="W1029" i="1"/>
  <c r="X1028" i="1"/>
  <c r="W1028" i="1"/>
  <c r="X1027" i="1"/>
  <c r="W1027" i="1"/>
  <c r="X1026" i="1"/>
  <c r="W1026" i="1"/>
  <c r="X1025" i="1"/>
  <c r="W1025" i="1"/>
  <c r="X1024" i="1"/>
  <c r="W1024" i="1"/>
  <c r="X1023" i="1"/>
  <c r="W1023" i="1"/>
  <c r="X1022" i="1"/>
  <c r="W1022" i="1"/>
  <c r="X1021" i="1"/>
  <c r="W1021" i="1"/>
  <c r="X1020" i="1"/>
  <c r="W1020" i="1"/>
  <c r="X1019" i="1"/>
  <c r="W1019" i="1"/>
  <c r="X1018" i="1"/>
  <c r="W1018" i="1"/>
  <c r="X1017" i="1"/>
  <c r="W1017" i="1"/>
  <c r="X1016" i="1"/>
  <c r="W1016" i="1"/>
  <c r="X1015" i="1"/>
  <c r="W1015" i="1"/>
  <c r="X1014" i="1"/>
  <c r="W1014" i="1"/>
  <c r="X1013" i="1"/>
  <c r="W1013" i="1"/>
  <c r="X1012" i="1"/>
  <c r="W1012" i="1"/>
  <c r="X1011" i="1"/>
  <c r="W1011" i="1"/>
  <c r="X1010" i="1"/>
  <c r="W1010" i="1"/>
  <c r="X1009" i="1"/>
  <c r="W1009" i="1"/>
  <c r="X1008" i="1"/>
  <c r="W1008" i="1"/>
  <c r="X1007" i="1"/>
  <c r="W1007" i="1"/>
  <c r="X1006" i="1"/>
  <c r="W1006" i="1"/>
  <c r="X1005" i="1"/>
  <c r="W1005" i="1"/>
  <c r="X1004" i="1"/>
  <c r="W1004" i="1"/>
  <c r="X1003" i="1"/>
  <c r="W1003" i="1"/>
  <c r="X1002" i="1"/>
  <c r="W1002" i="1"/>
  <c r="X1001" i="1"/>
  <c r="W1001" i="1"/>
  <c r="X1000" i="1"/>
  <c r="W1000" i="1"/>
  <c r="X999" i="1"/>
  <c r="W999" i="1"/>
  <c r="X998" i="1"/>
  <c r="W998" i="1"/>
  <c r="X997" i="1"/>
  <c r="W997" i="1"/>
  <c r="X996" i="1"/>
  <c r="W996" i="1"/>
  <c r="X995" i="1"/>
  <c r="W995" i="1"/>
  <c r="X994" i="1"/>
  <c r="W994" i="1"/>
  <c r="X993" i="1"/>
  <c r="W993" i="1"/>
  <c r="X992" i="1"/>
  <c r="W992" i="1"/>
  <c r="X991" i="1"/>
  <c r="W991" i="1"/>
  <c r="X990" i="1"/>
  <c r="W990" i="1"/>
  <c r="X989" i="1"/>
  <c r="W989" i="1"/>
  <c r="X988" i="1"/>
  <c r="W988" i="1"/>
  <c r="X987" i="1"/>
  <c r="W987" i="1"/>
  <c r="X986" i="1"/>
  <c r="W986" i="1"/>
  <c r="X985" i="1"/>
  <c r="W985" i="1"/>
  <c r="X984" i="1"/>
  <c r="W984" i="1"/>
  <c r="X983" i="1"/>
  <c r="W983" i="1"/>
  <c r="X982" i="1"/>
  <c r="W982" i="1"/>
  <c r="X981" i="1"/>
  <c r="W981" i="1"/>
  <c r="X980" i="1"/>
  <c r="W980" i="1"/>
  <c r="X979" i="1"/>
  <c r="W979" i="1"/>
  <c r="X978" i="1"/>
  <c r="W978" i="1"/>
  <c r="X977" i="1"/>
  <c r="W977" i="1"/>
  <c r="X976" i="1"/>
  <c r="W976" i="1"/>
  <c r="X975" i="1"/>
  <c r="W975" i="1"/>
  <c r="X974" i="1"/>
  <c r="W974" i="1"/>
  <c r="X973" i="1"/>
  <c r="W973" i="1"/>
  <c r="X972" i="1"/>
  <c r="W972" i="1"/>
  <c r="X971" i="1"/>
  <c r="W971" i="1"/>
  <c r="X970" i="1"/>
  <c r="W970" i="1"/>
  <c r="X969" i="1"/>
  <c r="W969" i="1"/>
  <c r="X968" i="1"/>
  <c r="W968" i="1"/>
  <c r="X967" i="1"/>
  <c r="W967" i="1"/>
  <c r="X966" i="1"/>
  <c r="W966" i="1"/>
  <c r="X965" i="1"/>
  <c r="W965" i="1"/>
  <c r="X964" i="1"/>
  <c r="W964" i="1"/>
  <c r="X963" i="1"/>
  <c r="W963" i="1"/>
  <c r="X962" i="1"/>
  <c r="W962" i="1"/>
  <c r="X961" i="1"/>
  <c r="W961" i="1"/>
  <c r="X960" i="1"/>
  <c r="W960" i="1"/>
  <c r="X959" i="1"/>
  <c r="W959" i="1"/>
  <c r="X958" i="1"/>
  <c r="W958" i="1"/>
  <c r="X957" i="1"/>
  <c r="W957" i="1"/>
  <c r="X956" i="1"/>
  <c r="W956" i="1"/>
  <c r="X955" i="1"/>
  <c r="W955" i="1"/>
  <c r="X954" i="1"/>
  <c r="W954" i="1"/>
  <c r="X953" i="1"/>
  <c r="W953" i="1"/>
  <c r="X952" i="1"/>
  <c r="W952" i="1"/>
  <c r="X951" i="1"/>
  <c r="W951" i="1"/>
  <c r="X950" i="1"/>
  <c r="W950" i="1"/>
  <c r="X949" i="1"/>
  <c r="W949" i="1"/>
  <c r="X948" i="1"/>
  <c r="W948" i="1"/>
  <c r="X947" i="1"/>
  <c r="W947" i="1"/>
  <c r="X946" i="1"/>
  <c r="W946" i="1"/>
  <c r="X945" i="1"/>
  <c r="W945" i="1"/>
  <c r="X944" i="1"/>
  <c r="W944" i="1"/>
  <c r="X943" i="1"/>
  <c r="W943" i="1"/>
  <c r="X942" i="1"/>
  <c r="W942" i="1"/>
  <c r="X941" i="1"/>
  <c r="W941" i="1"/>
  <c r="X940" i="1"/>
  <c r="W940" i="1"/>
  <c r="X939" i="1"/>
  <c r="W939" i="1"/>
  <c r="X938" i="1"/>
  <c r="W938" i="1"/>
  <c r="X937" i="1"/>
  <c r="W937" i="1"/>
  <c r="X936" i="1"/>
  <c r="W936" i="1"/>
  <c r="X935" i="1"/>
  <c r="W935" i="1"/>
  <c r="X934" i="1"/>
  <c r="W934" i="1"/>
  <c r="X933" i="1"/>
  <c r="W933" i="1"/>
  <c r="X932" i="1"/>
  <c r="W932" i="1"/>
  <c r="X931" i="1"/>
  <c r="W931" i="1"/>
  <c r="X930" i="1"/>
  <c r="W930" i="1"/>
  <c r="X929" i="1"/>
  <c r="W929" i="1"/>
  <c r="X928" i="1"/>
  <c r="W928" i="1"/>
  <c r="X927" i="1"/>
  <c r="W927" i="1"/>
  <c r="X926" i="1"/>
  <c r="W926" i="1"/>
  <c r="X925" i="1"/>
  <c r="W925" i="1"/>
  <c r="X924" i="1"/>
  <c r="W924" i="1"/>
  <c r="X923" i="1"/>
  <c r="W923" i="1"/>
  <c r="X922" i="1"/>
  <c r="W922" i="1"/>
  <c r="X921" i="1"/>
  <c r="W921" i="1"/>
  <c r="X920" i="1"/>
  <c r="W920" i="1"/>
  <c r="X919" i="1"/>
  <c r="W919" i="1"/>
  <c r="X918" i="1"/>
  <c r="W918" i="1"/>
  <c r="X917" i="1"/>
  <c r="W917" i="1"/>
  <c r="X916" i="1"/>
  <c r="W916" i="1"/>
  <c r="X915" i="1"/>
  <c r="W915" i="1"/>
  <c r="X914" i="1"/>
  <c r="W914" i="1"/>
  <c r="X913" i="1"/>
  <c r="W913" i="1"/>
  <c r="X912" i="1"/>
  <c r="W912" i="1"/>
  <c r="X911" i="1"/>
  <c r="W911" i="1"/>
  <c r="X910" i="1"/>
  <c r="W910" i="1"/>
  <c r="X909" i="1"/>
  <c r="W909" i="1"/>
  <c r="X908" i="1"/>
  <c r="W908" i="1"/>
  <c r="X907" i="1"/>
  <c r="W907" i="1"/>
  <c r="X906" i="1"/>
  <c r="W906" i="1"/>
  <c r="X905" i="1"/>
  <c r="W905" i="1"/>
  <c r="X904" i="1"/>
  <c r="W904" i="1"/>
  <c r="X903" i="1"/>
  <c r="W903" i="1"/>
  <c r="X902" i="1"/>
  <c r="W902" i="1"/>
  <c r="X901" i="1"/>
  <c r="W901" i="1"/>
  <c r="X900" i="1"/>
  <c r="W900" i="1"/>
  <c r="X899" i="1"/>
  <c r="W899" i="1"/>
  <c r="X898" i="1"/>
  <c r="W898" i="1"/>
  <c r="X897" i="1"/>
  <c r="W897" i="1"/>
  <c r="X896" i="1"/>
  <c r="W896" i="1"/>
  <c r="X895" i="1"/>
  <c r="W895" i="1"/>
  <c r="X894" i="1"/>
  <c r="W894" i="1"/>
  <c r="X893" i="1"/>
  <c r="W893" i="1"/>
  <c r="X892" i="1"/>
  <c r="W892" i="1"/>
  <c r="X891" i="1"/>
  <c r="W891" i="1"/>
  <c r="X890" i="1"/>
  <c r="W890" i="1"/>
  <c r="X889" i="1"/>
  <c r="W889" i="1"/>
  <c r="X888" i="1"/>
  <c r="W888" i="1"/>
  <c r="X887" i="1"/>
  <c r="W887" i="1"/>
  <c r="X886" i="1"/>
  <c r="W886" i="1"/>
  <c r="X885" i="1"/>
  <c r="W885" i="1"/>
  <c r="X884" i="1"/>
  <c r="W884" i="1"/>
  <c r="X883" i="1"/>
  <c r="W883" i="1"/>
  <c r="X882" i="1"/>
  <c r="W882" i="1"/>
  <c r="X881" i="1"/>
  <c r="W881" i="1"/>
  <c r="X880" i="1"/>
  <c r="W880" i="1"/>
  <c r="X879" i="1"/>
  <c r="W879" i="1"/>
  <c r="X878" i="1"/>
  <c r="W878" i="1"/>
  <c r="X877" i="1"/>
  <c r="W877" i="1"/>
  <c r="X876" i="1"/>
  <c r="W876" i="1"/>
  <c r="X875" i="1"/>
  <c r="W875" i="1"/>
  <c r="X874" i="1"/>
  <c r="W874" i="1"/>
  <c r="X873" i="1"/>
  <c r="W873" i="1"/>
  <c r="X872" i="1"/>
  <c r="W872" i="1"/>
  <c r="X871" i="1"/>
  <c r="W871" i="1"/>
  <c r="X870" i="1"/>
  <c r="W870" i="1"/>
  <c r="X869" i="1"/>
  <c r="W869" i="1"/>
  <c r="X868" i="1"/>
  <c r="W868" i="1"/>
  <c r="X867" i="1"/>
  <c r="W867" i="1"/>
  <c r="X866" i="1"/>
  <c r="W866" i="1"/>
  <c r="X865" i="1"/>
  <c r="W865" i="1"/>
  <c r="X864" i="1"/>
  <c r="W864" i="1"/>
  <c r="X863" i="1"/>
  <c r="W863" i="1"/>
  <c r="X862" i="1"/>
  <c r="W862" i="1"/>
  <c r="X861" i="1"/>
  <c r="W861" i="1"/>
  <c r="X860" i="1"/>
  <c r="W860" i="1"/>
  <c r="X859" i="1"/>
  <c r="W859" i="1"/>
  <c r="X858" i="1"/>
  <c r="W858" i="1"/>
  <c r="X857" i="1"/>
  <c r="W857" i="1"/>
  <c r="X856" i="1"/>
  <c r="W856" i="1"/>
  <c r="X855" i="1"/>
  <c r="W855" i="1"/>
  <c r="X854" i="1"/>
  <c r="W854" i="1"/>
  <c r="X853" i="1"/>
  <c r="W853" i="1"/>
  <c r="X852" i="1"/>
  <c r="W852" i="1"/>
  <c r="X851" i="1"/>
  <c r="W851" i="1"/>
  <c r="X850" i="1"/>
  <c r="W850" i="1"/>
  <c r="X849" i="1"/>
  <c r="W849" i="1"/>
  <c r="X848" i="1"/>
  <c r="W848" i="1"/>
  <c r="X847" i="1"/>
  <c r="W847" i="1"/>
  <c r="X846" i="1"/>
  <c r="W846" i="1"/>
  <c r="X845" i="1"/>
  <c r="W845" i="1"/>
  <c r="X844" i="1"/>
  <c r="W844" i="1"/>
  <c r="X843" i="1"/>
  <c r="W843" i="1"/>
  <c r="X842" i="1"/>
  <c r="W842" i="1"/>
  <c r="X841" i="1"/>
  <c r="W841" i="1"/>
  <c r="X840" i="1"/>
  <c r="W840" i="1"/>
  <c r="X839" i="1"/>
  <c r="W839" i="1"/>
  <c r="X838" i="1"/>
  <c r="W838" i="1"/>
  <c r="X837" i="1"/>
  <c r="W837" i="1"/>
  <c r="X836" i="1"/>
  <c r="W836" i="1"/>
  <c r="X835" i="1"/>
  <c r="W835" i="1"/>
  <c r="X834" i="1"/>
  <c r="W834" i="1"/>
  <c r="X833" i="1"/>
  <c r="W833" i="1"/>
  <c r="X832" i="1"/>
  <c r="W832" i="1"/>
  <c r="X831" i="1"/>
  <c r="W831" i="1"/>
  <c r="X830" i="1"/>
  <c r="W830" i="1"/>
  <c r="X829" i="1"/>
  <c r="W829" i="1"/>
  <c r="X828" i="1"/>
  <c r="W828" i="1"/>
  <c r="X827" i="1"/>
  <c r="W827" i="1"/>
  <c r="X826" i="1"/>
  <c r="W826" i="1"/>
  <c r="X825" i="1"/>
  <c r="W825" i="1"/>
  <c r="X824" i="1"/>
  <c r="W824" i="1"/>
  <c r="X823" i="1"/>
  <c r="W823" i="1"/>
  <c r="X822" i="1"/>
  <c r="W822" i="1"/>
  <c r="X821" i="1"/>
  <c r="W821" i="1"/>
  <c r="X820" i="1"/>
  <c r="W820" i="1"/>
  <c r="X819" i="1"/>
  <c r="W819" i="1"/>
  <c r="X818" i="1"/>
  <c r="W818" i="1"/>
  <c r="X817" i="1"/>
  <c r="W817" i="1"/>
  <c r="X816" i="1"/>
  <c r="W816" i="1"/>
  <c r="X815" i="1"/>
  <c r="W815" i="1"/>
  <c r="X814" i="1"/>
  <c r="W814" i="1"/>
  <c r="X813" i="1"/>
  <c r="W813" i="1"/>
  <c r="X812" i="1"/>
  <c r="W812" i="1"/>
  <c r="X811" i="1"/>
  <c r="W811" i="1"/>
  <c r="X810" i="1"/>
  <c r="W810" i="1"/>
  <c r="X809" i="1"/>
  <c r="W809" i="1"/>
  <c r="X808" i="1"/>
  <c r="W808" i="1"/>
  <c r="X807" i="1"/>
  <c r="W807" i="1"/>
  <c r="X806" i="1"/>
  <c r="W806" i="1"/>
  <c r="X805" i="1"/>
  <c r="W805" i="1"/>
  <c r="X804" i="1"/>
  <c r="W804" i="1"/>
  <c r="X803" i="1"/>
  <c r="W803" i="1"/>
  <c r="X802" i="1"/>
  <c r="W802" i="1"/>
  <c r="X801" i="1"/>
  <c r="W801" i="1"/>
  <c r="X800" i="1"/>
  <c r="W800" i="1"/>
  <c r="X799" i="1"/>
  <c r="W799" i="1"/>
  <c r="X798" i="1"/>
  <c r="W798" i="1"/>
  <c r="X797" i="1"/>
  <c r="W797" i="1"/>
  <c r="X796" i="1"/>
  <c r="W796" i="1"/>
  <c r="X795" i="1"/>
  <c r="W795" i="1"/>
  <c r="X794" i="1"/>
  <c r="W794" i="1"/>
  <c r="X793" i="1"/>
  <c r="W793" i="1"/>
  <c r="X792" i="1"/>
  <c r="W792" i="1"/>
  <c r="X791" i="1"/>
  <c r="W791" i="1"/>
  <c r="X790" i="1"/>
  <c r="W790" i="1"/>
  <c r="X789" i="1"/>
  <c r="W789" i="1"/>
  <c r="X788" i="1"/>
  <c r="W788" i="1"/>
  <c r="X787" i="1"/>
  <c r="W787" i="1"/>
  <c r="X786" i="1"/>
  <c r="W786" i="1"/>
  <c r="X785" i="1"/>
  <c r="W785" i="1"/>
  <c r="X784" i="1"/>
  <c r="W784" i="1"/>
  <c r="X783" i="1"/>
  <c r="W783" i="1"/>
  <c r="X782" i="1"/>
  <c r="W782" i="1"/>
  <c r="X781" i="1"/>
  <c r="W781" i="1"/>
  <c r="X780" i="1"/>
  <c r="W780" i="1"/>
  <c r="X779" i="1"/>
  <c r="W779" i="1"/>
  <c r="X778" i="1"/>
  <c r="W778" i="1"/>
  <c r="X777" i="1"/>
  <c r="W777" i="1"/>
  <c r="X776" i="1"/>
  <c r="W776" i="1"/>
  <c r="X775" i="1"/>
  <c r="W775" i="1"/>
  <c r="X774" i="1"/>
  <c r="W774" i="1"/>
  <c r="X773" i="1"/>
  <c r="W773" i="1"/>
  <c r="X772" i="1"/>
  <c r="W772" i="1"/>
  <c r="X771" i="1"/>
  <c r="W771" i="1"/>
  <c r="X770" i="1"/>
  <c r="W770" i="1"/>
  <c r="X769" i="1"/>
  <c r="W769" i="1"/>
  <c r="X768" i="1"/>
  <c r="W768" i="1"/>
  <c r="X767" i="1"/>
  <c r="W767" i="1"/>
  <c r="X766" i="1"/>
  <c r="W766" i="1"/>
  <c r="X765" i="1"/>
  <c r="W765" i="1"/>
  <c r="X764" i="1"/>
  <c r="W764" i="1"/>
  <c r="X763" i="1"/>
  <c r="W763" i="1"/>
  <c r="X762" i="1"/>
  <c r="W762" i="1"/>
  <c r="X761" i="1"/>
  <c r="W761" i="1"/>
  <c r="X760" i="1"/>
  <c r="W760" i="1"/>
  <c r="X759" i="1"/>
  <c r="W759" i="1"/>
  <c r="X758" i="1"/>
  <c r="W758" i="1"/>
  <c r="X757" i="1"/>
  <c r="W757" i="1"/>
  <c r="X756" i="1"/>
  <c r="W756" i="1"/>
  <c r="X755" i="1"/>
  <c r="W755" i="1"/>
  <c r="X754" i="1"/>
  <c r="W754" i="1"/>
  <c r="X753" i="1"/>
  <c r="W753" i="1"/>
  <c r="X752" i="1"/>
  <c r="W752" i="1"/>
  <c r="X751" i="1"/>
  <c r="W751" i="1"/>
  <c r="X750" i="1"/>
  <c r="W750" i="1"/>
  <c r="X749" i="1"/>
  <c r="W749" i="1"/>
  <c r="X748" i="1"/>
  <c r="W748" i="1"/>
  <c r="X747" i="1"/>
  <c r="W747" i="1"/>
  <c r="X746" i="1"/>
  <c r="W746" i="1"/>
  <c r="X745" i="1"/>
  <c r="W745" i="1"/>
  <c r="X744" i="1"/>
  <c r="W744" i="1"/>
  <c r="X743" i="1"/>
  <c r="W743" i="1"/>
  <c r="X742" i="1"/>
  <c r="W742" i="1"/>
  <c r="X741" i="1"/>
  <c r="W741" i="1"/>
  <c r="X740" i="1"/>
  <c r="W740" i="1"/>
  <c r="X739" i="1"/>
  <c r="W739" i="1"/>
  <c r="X738" i="1"/>
  <c r="W738" i="1"/>
  <c r="X737" i="1"/>
  <c r="W737" i="1"/>
  <c r="X736" i="1"/>
  <c r="W736" i="1"/>
  <c r="X735" i="1"/>
  <c r="W735" i="1"/>
  <c r="X734" i="1"/>
  <c r="W734" i="1"/>
  <c r="X733" i="1"/>
  <c r="W733" i="1"/>
  <c r="X732" i="1"/>
  <c r="W732" i="1"/>
  <c r="X731" i="1"/>
  <c r="W731" i="1"/>
  <c r="X730" i="1"/>
  <c r="W730" i="1"/>
  <c r="X729" i="1"/>
  <c r="W729" i="1"/>
  <c r="X728" i="1"/>
  <c r="W728" i="1"/>
  <c r="X727" i="1"/>
  <c r="W727" i="1"/>
  <c r="X726" i="1"/>
  <c r="W726" i="1"/>
  <c r="X725" i="1"/>
  <c r="W725" i="1"/>
  <c r="X724" i="1"/>
  <c r="W724" i="1"/>
  <c r="X723" i="1"/>
  <c r="W723" i="1"/>
  <c r="X722" i="1"/>
  <c r="W722" i="1"/>
  <c r="X721" i="1"/>
  <c r="W721" i="1"/>
  <c r="X720" i="1"/>
  <c r="W720" i="1"/>
  <c r="X719" i="1"/>
  <c r="W719" i="1"/>
  <c r="X718" i="1"/>
  <c r="W718" i="1"/>
  <c r="X717" i="1"/>
  <c r="W717" i="1"/>
  <c r="X716" i="1"/>
  <c r="W716" i="1"/>
  <c r="X715" i="1"/>
  <c r="W715" i="1"/>
  <c r="X714" i="1"/>
  <c r="W714" i="1"/>
  <c r="X713" i="1"/>
  <c r="W713" i="1"/>
  <c r="X712" i="1"/>
  <c r="W712" i="1"/>
  <c r="X711" i="1"/>
  <c r="W711" i="1"/>
  <c r="X710" i="1"/>
  <c r="W710" i="1"/>
  <c r="X709" i="1"/>
  <c r="W709" i="1"/>
  <c r="X708" i="1"/>
  <c r="W708" i="1"/>
  <c r="X707" i="1"/>
  <c r="W707" i="1"/>
  <c r="X706" i="1"/>
  <c r="W706" i="1"/>
  <c r="X705" i="1"/>
  <c r="W705" i="1"/>
  <c r="X704" i="1"/>
  <c r="W704" i="1"/>
  <c r="X703" i="1"/>
  <c r="W703" i="1"/>
  <c r="X702" i="1"/>
  <c r="W702" i="1"/>
  <c r="X701" i="1"/>
  <c r="W701" i="1"/>
  <c r="X700" i="1"/>
  <c r="W700" i="1"/>
  <c r="X699" i="1"/>
  <c r="W699" i="1"/>
  <c r="X698" i="1"/>
  <c r="W698" i="1"/>
  <c r="X697" i="1"/>
  <c r="W697" i="1"/>
  <c r="X696" i="1"/>
  <c r="W696" i="1"/>
  <c r="X695" i="1"/>
  <c r="W695" i="1"/>
  <c r="X694" i="1"/>
  <c r="W694" i="1"/>
  <c r="X693" i="1"/>
  <c r="W693" i="1"/>
  <c r="X692" i="1"/>
  <c r="W692" i="1"/>
  <c r="X691" i="1"/>
  <c r="W691" i="1"/>
  <c r="X690" i="1"/>
  <c r="W690" i="1"/>
  <c r="X689" i="1"/>
  <c r="W689" i="1"/>
  <c r="X688" i="1"/>
  <c r="W688" i="1"/>
  <c r="X687" i="1"/>
  <c r="W687" i="1"/>
  <c r="X686" i="1"/>
  <c r="W686" i="1"/>
  <c r="X685" i="1"/>
  <c r="W685" i="1"/>
  <c r="X684" i="1"/>
  <c r="W684" i="1"/>
  <c r="X683" i="1"/>
  <c r="W683" i="1"/>
  <c r="X682" i="1"/>
  <c r="W682" i="1"/>
  <c r="X681" i="1"/>
  <c r="W681" i="1"/>
  <c r="X680" i="1"/>
  <c r="W680" i="1"/>
  <c r="X679" i="1"/>
  <c r="W679" i="1"/>
  <c r="X678" i="1"/>
  <c r="W678" i="1"/>
  <c r="X677" i="1"/>
  <c r="W677" i="1"/>
  <c r="X676" i="1"/>
  <c r="W676" i="1"/>
  <c r="X675" i="1"/>
  <c r="W675" i="1"/>
  <c r="X674" i="1"/>
  <c r="W674" i="1"/>
  <c r="X673" i="1"/>
  <c r="W673" i="1"/>
  <c r="X672" i="1"/>
  <c r="W672" i="1"/>
  <c r="X671" i="1"/>
  <c r="W671" i="1"/>
  <c r="X670" i="1"/>
  <c r="W670" i="1"/>
  <c r="X669" i="1"/>
  <c r="W669" i="1"/>
  <c r="X668" i="1"/>
  <c r="W668" i="1"/>
  <c r="X667" i="1"/>
  <c r="W667" i="1"/>
  <c r="X666" i="1"/>
  <c r="W666" i="1"/>
  <c r="X665" i="1"/>
  <c r="W665" i="1"/>
  <c r="X664" i="1"/>
  <c r="W664" i="1"/>
  <c r="X663" i="1"/>
  <c r="W663" i="1"/>
  <c r="X662" i="1"/>
  <c r="W662" i="1"/>
  <c r="X661" i="1"/>
  <c r="W661" i="1"/>
  <c r="X660" i="1"/>
  <c r="W660" i="1"/>
  <c r="X659" i="1"/>
  <c r="W659" i="1"/>
  <c r="X658" i="1"/>
  <c r="W658" i="1"/>
  <c r="X657" i="1"/>
  <c r="W657" i="1"/>
  <c r="X656" i="1"/>
  <c r="W656" i="1"/>
  <c r="X655" i="1"/>
  <c r="W655" i="1"/>
  <c r="X654" i="1"/>
  <c r="W654" i="1"/>
  <c r="X653" i="1"/>
  <c r="W653" i="1"/>
  <c r="X652" i="1"/>
  <c r="W652" i="1"/>
  <c r="X651" i="1"/>
  <c r="W651" i="1"/>
  <c r="X650" i="1"/>
  <c r="W650" i="1"/>
  <c r="X649" i="1"/>
  <c r="W649" i="1"/>
  <c r="X648" i="1"/>
  <c r="W648" i="1"/>
  <c r="X647" i="1"/>
  <c r="W647" i="1"/>
  <c r="X646" i="1"/>
  <c r="W646" i="1"/>
  <c r="X645" i="1"/>
  <c r="W645" i="1"/>
  <c r="X644" i="1"/>
  <c r="W644" i="1"/>
  <c r="X643" i="1"/>
  <c r="W643" i="1"/>
  <c r="X642" i="1"/>
  <c r="W642" i="1"/>
  <c r="X641" i="1"/>
  <c r="W641" i="1"/>
  <c r="X640" i="1"/>
  <c r="W640" i="1"/>
  <c r="X639" i="1"/>
  <c r="W639" i="1"/>
  <c r="X638" i="1"/>
  <c r="W638" i="1"/>
  <c r="X637" i="1"/>
  <c r="W637" i="1"/>
  <c r="X636" i="1"/>
  <c r="W636" i="1"/>
  <c r="X635" i="1"/>
  <c r="W635" i="1"/>
  <c r="X634" i="1"/>
  <c r="W634" i="1"/>
  <c r="X633" i="1"/>
  <c r="W633" i="1"/>
  <c r="X632" i="1"/>
  <c r="W632" i="1"/>
  <c r="X631" i="1"/>
  <c r="W631" i="1"/>
  <c r="X630" i="1"/>
  <c r="W630" i="1"/>
  <c r="X629" i="1"/>
  <c r="W629" i="1"/>
  <c r="X628" i="1"/>
  <c r="W628" i="1"/>
  <c r="X627" i="1"/>
  <c r="W627" i="1"/>
  <c r="X626" i="1"/>
  <c r="W626" i="1"/>
  <c r="X625" i="1"/>
  <c r="W625" i="1"/>
  <c r="X624" i="1"/>
  <c r="W624" i="1"/>
  <c r="X623" i="1"/>
  <c r="W623" i="1"/>
  <c r="X622" i="1"/>
  <c r="W622" i="1"/>
  <c r="X621" i="1"/>
  <c r="W621" i="1"/>
  <c r="X620" i="1"/>
  <c r="W620" i="1"/>
  <c r="X619" i="1"/>
  <c r="W619" i="1"/>
  <c r="X618" i="1"/>
  <c r="W618" i="1"/>
  <c r="X617" i="1"/>
  <c r="W617" i="1"/>
  <c r="X616" i="1"/>
  <c r="W616" i="1"/>
  <c r="X615" i="1"/>
  <c r="W615" i="1"/>
  <c r="X614" i="1"/>
  <c r="W614" i="1"/>
  <c r="X613" i="1"/>
  <c r="W613" i="1"/>
  <c r="X612" i="1"/>
  <c r="W612" i="1"/>
  <c r="X611" i="1"/>
  <c r="W611" i="1"/>
  <c r="X610" i="1"/>
  <c r="W610" i="1"/>
  <c r="X609" i="1"/>
  <c r="W609" i="1"/>
  <c r="X608" i="1"/>
  <c r="W608" i="1"/>
  <c r="X607" i="1"/>
  <c r="W607" i="1"/>
  <c r="X606" i="1"/>
  <c r="W606" i="1"/>
  <c r="X605" i="1"/>
  <c r="W605" i="1"/>
  <c r="X604" i="1"/>
  <c r="W604" i="1"/>
  <c r="X603" i="1"/>
  <c r="W603" i="1"/>
  <c r="X602" i="1"/>
  <c r="W602" i="1"/>
  <c r="X601" i="1"/>
  <c r="W601" i="1"/>
  <c r="X600" i="1"/>
  <c r="W600" i="1"/>
  <c r="X599" i="1"/>
  <c r="W599" i="1"/>
  <c r="X598" i="1"/>
  <c r="W598" i="1"/>
  <c r="X597" i="1"/>
  <c r="W597" i="1"/>
  <c r="X596" i="1"/>
  <c r="W596" i="1"/>
  <c r="X595" i="1"/>
  <c r="W595" i="1"/>
  <c r="X594" i="1"/>
  <c r="W594" i="1"/>
  <c r="X593" i="1"/>
  <c r="W593" i="1"/>
  <c r="X592" i="1"/>
  <c r="W592" i="1"/>
  <c r="X591" i="1"/>
  <c r="W591" i="1"/>
  <c r="X590" i="1"/>
  <c r="W590" i="1"/>
  <c r="X589" i="1"/>
  <c r="W589" i="1"/>
  <c r="X588" i="1"/>
  <c r="W588" i="1"/>
  <c r="X587" i="1"/>
  <c r="W587" i="1"/>
  <c r="X586" i="1"/>
  <c r="W586" i="1"/>
  <c r="X585" i="1"/>
  <c r="W585" i="1"/>
  <c r="X584" i="1"/>
  <c r="W584" i="1"/>
  <c r="X583" i="1"/>
  <c r="W583" i="1"/>
  <c r="X582" i="1"/>
  <c r="W582" i="1"/>
  <c r="X581" i="1"/>
  <c r="W581" i="1"/>
  <c r="X580" i="1"/>
  <c r="W580" i="1"/>
  <c r="X579" i="1"/>
  <c r="W579" i="1"/>
  <c r="X578" i="1"/>
  <c r="W578" i="1"/>
  <c r="X577" i="1"/>
  <c r="W577" i="1"/>
  <c r="X576" i="1"/>
  <c r="W576" i="1"/>
  <c r="X575" i="1"/>
  <c r="W575" i="1"/>
  <c r="X574" i="1"/>
  <c r="W574" i="1"/>
  <c r="X573" i="1"/>
  <c r="W573" i="1"/>
  <c r="X572" i="1"/>
  <c r="W572" i="1"/>
  <c r="X571" i="1"/>
  <c r="W571" i="1"/>
  <c r="X570" i="1"/>
  <c r="W570" i="1"/>
  <c r="X569" i="1"/>
  <c r="W569" i="1"/>
  <c r="X568" i="1"/>
  <c r="W568" i="1"/>
  <c r="X567" i="1"/>
  <c r="W567" i="1"/>
  <c r="X566" i="1"/>
  <c r="W566" i="1"/>
  <c r="X565" i="1"/>
  <c r="W565" i="1"/>
  <c r="X564" i="1"/>
  <c r="W564" i="1"/>
  <c r="X563" i="1"/>
  <c r="W563" i="1"/>
  <c r="X562" i="1"/>
  <c r="W562" i="1"/>
  <c r="X561" i="1"/>
  <c r="W561" i="1"/>
  <c r="X560" i="1"/>
  <c r="W560" i="1"/>
  <c r="X559" i="1"/>
  <c r="W559" i="1"/>
  <c r="X558" i="1"/>
  <c r="W558" i="1"/>
  <c r="X557" i="1"/>
  <c r="W557" i="1"/>
  <c r="X556" i="1"/>
  <c r="W556" i="1"/>
  <c r="X555" i="1"/>
  <c r="W555" i="1"/>
  <c r="X554" i="1"/>
  <c r="W554" i="1"/>
  <c r="X553" i="1"/>
  <c r="W553" i="1"/>
  <c r="X552" i="1"/>
  <c r="W552" i="1"/>
  <c r="X551" i="1"/>
  <c r="W551" i="1"/>
  <c r="X550" i="1"/>
  <c r="W550" i="1"/>
  <c r="X549" i="1"/>
  <c r="W549" i="1"/>
  <c r="X548" i="1"/>
  <c r="W548" i="1"/>
  <c r="X547" i="1"/>
  <c r="W547" i="1"/>
  <c r="X546" i="1"/>
  <c r="W546" i="1"/>
  <c r="X545" i="1"/>
  <c r="W545" i="1"/>
  <c r="X544" i="1"/>
  <c r="W544" i="1"/>
  <c r="X543" i="1"/>
  <c r="W543" i="1"/>
  <c r="X542" i="1"/>
  <c r="W542" i="1"/>
  <c r="X541" i="1"/>
  <c r="W541" i="1"/>
  <c r="X540" i="1"/>
  <c r="W540" i="1"/>
  <c r="X539" i="1"/>
  <c r="W539" i="1"/>
  <c r="X538" i="1"/>
  <c r="W538" i="1"/>
  <c r="X537" i="1"/>
  <c r="W537" i="1"/>
  <c r="X536" i="1"/>
  <c r="W536" i="1"/>
  <c r="X535" i="1"/>
  <c r="W535" i="1"/>
  <c r="X534" i="1"/>
  <c r="W534" i="1"/>
  <c r="X533" i="1"/>
  <c r="W533" i="1"/>
  <c r="X532" i="1"/>
  <c r="W532" i="1"/>
  <c r="X531" i="1"/>
  <c r="W531" i="1"/>
  <c r="X530" i="1"/>
  <c r="W530" i="1"/>
  <c r="X529" i="1"/>
  <c r="W529" i="1"/>
  <c r="X528" i="1"/>
  <c r="W528" i="1"/>
  <c r="X527" i="1"/>
  <c r="W527" i="1"/>
  <c r="X526" i="1"/>
  <c r="W526" i="1"/>
  <c r="X525" i="1"/>
  <c r="W525" i="1"/>
  <c r="X524" i="1"/>
  <c r="W524" i="1"/>
  <c r="X523" i="1"/>
  <c r="W523" i="1"/>
  <c r="X522" i="1"/>
  <c r="W522" i="1"/>
  <c r="X521" i="1"/>
  <c r="W521" i="1"/>
  <c r="X520" i="1"/>
  <c r="W520" i="1"/>
  <c r="X519" i="1"/>
  <c r="W519" i="1"/>
  <c r="X518" i="1"/>
  <c r="W518" i="1"/>
  <c r="X517" i="1"/>
  <c r="W517" i="1"/>
  <c r="X516" i="1"/>
  <c r="W516" i="1"/>
  <c r="X515" i="1"/>
  <c r="W515" i="1"/>
  <c r="X514" i="1"/>
  <c r="W514" i="1"/>
  <c r="X513" i="1"/>
  <c r="W513" i="1"/>
  <c r="X512" i="1"/>
  <c r="W512" i="1"/>
  <c r="X511" i="1"/>
  <c r="W511" i="1"/>
  <c r="X510" i="1"/>
  <c r="W510" i="1"/>
  <c r="X509" i="1"/>
  <c r="W509" i="1"/>
  <c r="X508" i="1"/>
  <c r="W508" i="1"/>
  <c r="X507" i="1"/>
  <c r="W507" i="1"/>
  <c r="X506" i="1"/>
  <c r="W506" i="1"/>
  <c r="X505" i="1"/>
  <c r="W505" i="1"/>
  <c r="X504" i="1"/>
  <c r="W504" i="1"/>
  <c r="X503" i="1"/>
  <c r="W503" i="1"/>
  <c r="X502" i="1"/>
  <c r="W502" i="1"/>
  <c r="X501" i="1"/>
  <c r="W501" i="1"/>
  <c r="X500" i="1"/>
  <c r="W500" i="1"/>
  <c r="X499" i="1"/>
  <c r="W499" i="1"/>
  <c r="X498" i="1"/>
  <c r="W498" i="1"/>
  <c r="X497" i="1"/>
  <c r="W497" i="1"/>
  <c r="X496" i="1"/>
  <c r="W496" i="1"/>
  <c r="X495" i="1"/>
  <c r="W495" i="1"/>
  <c r="X494" i="1"/>
  <c r="W494" i="1"/>
  <c r="X493" i="1"/>
  <c r="W493" i="1"/>
  <c r="X492" i="1"/>
  <c r="W492" i="1"/>
  <c r="X491" i="1"/>
  <c r="W491" i="1"/>
  <c r="X490" i="1"/>
  <c r="W490" i="1"/>
  <c r="X489" i="1"/>
  <c r="W489" i="1"/>
  <c r="X488" i="1"/>
  <c r="W488" i="1"/>
  <c r="X487" i="1"/>
  <c r="W487" i="1"/>
  <c r="X486" i="1"/>
  <c r="W486" i="1"/>
  <c r="X485" i="1"/>
  <c r="W485" i="1"/>
  <c r="X484" i="1"/>
  <c r="W484" i="1"/>
  <c r="X483" i="1"/>
  <c r="W483" i="1"/>
  <c r="X482" i="1"/>
  <c r="W482" i="1"/>
  <c r="X481" i="1"/>
  <c r="W481" i="1"/>
  <c r="X480" i="1"/>
  <c r="W480" i="1"/>
  <c r="X479" i="1"/>
  <c r="W479" i="1"/>
  <c r="X478" i="1"/>
  <c r="W478" i="1"/>
  <c r="X477" i="1"/>
  <c r="W477" i="1"/>
  <c r="X476" i="1"/>
  <c r="W476" i="1"/>
  <c r="X475" i="1"/>
  <c r="W475" i="1"/>
  <c r="X474" i="1"/>
  <c r="W474" i="1"/>
  <c r="X473" i="1"/>
  <c r="W473" i="1"/>
  <c r="X472" i="1"/>
  <c r="W472" i="1"/>
  <c r="X471" i="1"/>
  <c r="W471" i="1"/>
  <c r="X470" i="1"/>
  <c r="W470" i="1"/>
  <c r="X469" i="1"/>
  <c r="W469" i="1"/>
  <c r="X468" i="1"/>
  <c r="W468" i="1"/>
  <c r="X467" i="1"/>
  <c r="W467" i="1"/>
  <c r="X466" i="1"/>
  <c r="W466" i="1"/>
  <c r="X465" i="1"/>
  <c r="W465" i="1"/>
  <c r="X464" i="1"/>
  <c r="W464" i="1"/>
  <c r="X463" i="1"/>
  <c r="W463" i="1"/>
  <c r="X462" i="1"/>
  <c r="W462" i="1"/>
  <c r="X461" i="1"/>
  <c r="W461" i="1"/>
  <c r="X460" i="1"/>
  <c r="W460" i="1"/>
  <c r="X459" i="1"/>
  <c r="W459" i="1"/>
  <c r="X458" i="1"/>
  <c r="W458" i="1"/>
  <c r="X457" i="1"/>
  <c r="W457" i="1"/>
  <c r="X456" i="1"/>
  <c r="W456" i="1"/>
  <c r="X455" i="1"/>
  <c r="W455" i="1"/>
  <c r="X454" i="1"/>
  <c r="W454" i="1"/>
  <c r="X453" i="1"/>
  <c r="W453" i="1"/>
  <c r="X452" i="1"/>
  <c r="W452" i="1"/>
  <c r="X451" i="1"/>
  <c r="W451" i="1"/>
  <c r="X450" i="1"/>
  <c r="W450" i="1"/>
  <c r="X449" i="1"/>
  <c r="W449" i="1"/>
  <c r="X448" i="1"/>
  <c r="W448" i="1"/>
  <c r="X447" i="1"/>
  <c r="W447" i="1"/>
  <c r="X446" i="1"/>
  <c r="W446" i="1"/>
  <c r="X445" i="1"/>
  <c r="W445" i="1"/>
  <c r="X444" i="1"/>
  <c r="W444" i="1"/>
  <c r="X443" i="1"/>
  <c r="W443" i="1"/>
  <c r="X442" i="1"/>
  <c r="W442" i="1"/>
  <c r="X441" i="1"/>
  <c r="W441" i="1"/>
  <c r="X440" i="1"/>
  <c r="W440" i="1"/>
  <c r="X439" i="1"/>
  <c r="W439" i="1"/>
  <c r="X438" i="1"/>
  <c r="W438" i="1"/>
  <c r="X437" i="1"/>
  <c r="W437" i="1"/>
  <c r="X436" i="1"/>
  <c r="W436" i="1"/>
  <c r="X435" i="1"/>
  <c r="W435" i="1"/>
  <c r="X434" i="1"/>
  <c r="W434" i="1"/>
  <c r="X433" i="1"/>
  <c r="W433" i="1"/>
  <c r="X432" i="1"/>
  <c r="W432" i="1"/>
  <c r="X431" i="1"/>
  <c r="W431" i="1"/>
  <c r="X430" i="1"/>
  <c r="W430" i="1"/>
  <c r="X429" i="1"/>
  <c r="W429" i="1"/>
  <c r="X428" i="1"/>
  <c r="W428" i="1"/>
  <c r="X427" i="1"/>
  <c r="W427" i="1"/>
  <c r="X426" i="1"/>
  <c r="W426" i="1"/>
  <c r="X425" i="1"/>
  <c r="W425" i="1"/>
  <c r="X424" i="1"/>
  <c r="W424" i="1"/>
  <c r="X423" i="1"/>
  <c r="W423" i="1"/>
  <c r="X422" i="1"/>
  <c r="W422" i="1"/>
  <c r="X421" i="1"/>
  <c r="W421" i="1"/>
  <c r="X420" i="1"/>
  <c r="W420" i="1"/>
  <c r="X419" i="1"/>
  <c r="W419" i="1"/>
  <c r="X418" i="1"/>
  <c r="W418" i="1"/>
  <c r="X417" i="1"/>
  <c r="W417" i="1"/>
  <c r="X416" i="1"/>
  <c r="W416" i="1"/>
  <c r="X415" i="1"/>
  <c r="W415" i="1"/>
  <c r="X414" i="1"/>
  <c r="W414" i="1"/>
  <c r="X413" i="1"/>
  <c r="W413" i="1"/>
  <c r="X412" i="1"/>
  <c r="W412" i="1"/>
  <c r="X411" i="1"/>
  <c r="W411" i="1"/>
  <c r="X410" i="1"/>
  <c r="W410" i="1"/>
  <c r="X409" i="1"/>
  <c r="W409" i="1"/>
  <c r="X408" i="1"/>
  <c r="W408" i="1"/>
  <c r="X407" i="1"/>
  <c r="W407" i="1"/>
  <c r="X406" i="1"/>
  <c r="W406" i="1"/>
  <c r="X405" i="1"/>
  <c r="W405" i="1"/>
  <c r="X404" i="1"/>
  <c r="W404" i="1"/>
  <c r="X403" i="1"/>
  <c r="W403" i="1"/>
  <c r="X402" i="1"/>
  <c r="W402" i="1"/>
  <c r="X401" i="1"/>
  <c r="W401" i="1"/>
  <c r="X400" i="1"/>
  <c r="W400" i="1"/>
  <c r="X399" i="1"/>
  <c r="W399" i="1"/>
  <c r="X398" i="1"/>
  <c r="W398" i="1"/>
  <c r="X397" i="1"/>
  <c r="W397" i="1"/>
  <c r="X396" i="1"/>
  <c r="W396" i="1"/>
  <c r="X395" i="1"/>
  <c r="W395" i="1"/>
  <c r="X394" i="1"/>
  <c r="W394" i="1"/>
  <c r="X393" i="1"/>
  <c r="W393" i="1"/>
  <c r="X392" i="1"/>
  <c r="W392" i="1"/>
  <c r="X391" i="1"/>
  <c r="W391" i="1"/>
  <c r="X390" i="1"/>
  <c r="W390" i="1"/>
  <c r="X389" i="1"/>
  <c r="W389" i="1"/>
  <c r="X388" i="1"/>
  <c r="W388" i="1"/>
  <c r="X387" i="1"/>
  <c r="W387" i="1"/>
  <c r="X386" i="1"/>
  <c r="W386" i="1"/>
  <c r="X385" i="1"/>
  <c r="W385" i="1"/>
  <c r="X384" i="1"/>
  <c r="W384" i="1"/>
  <c r="X383" i="1"/>
  <c r="W383" i="1"/>
  <c r="X382" i="1"/>
  <c r="W382" i="1"/>
  <c r="X381" i="1"/>
  <c r="W381" i="1"/>
  <c r="X380" i="1"/>
  <c r="W380" i="1"/>
  <c r="X379" i="1"/>
  <c r="W379" i="1"/>
  <c r="X378" i="1"/>
  <c r="W378" i="1"/>
  <c r="X377" i="1"/>
  <c r="W377" i="1"/>
  <c r="X376" i="1"/>
  <c r="W376" i="1"/>
  <c r="X375" i="1"/>
  <c r="W375" i="1"/>
  <c r="X374" i="1"/>
  <c r="W374" i="1"/>
  <c r="X373" i="1"/>
  <c r="W373" i="1"/>
  <c r="X372" i="1"/>
  <c r="W372" i="1"/>
  <c r="X371" i="1"/>
  <c r="W371" i="1"/>
  <c r="X370" i="1"/>
  <c r="W370" i="1"/>
  <c r="X369" i="1"/>
  <c r="W369" i="1"/>
  <c r="X368" i="1"/>
  <c r="W368" i="1"/>
  <c r="X367" i="1"/>
  <c r="W367" i="1"/>
  <c r="X366" i="1"/>
  <c r="W366" i="1"/>
  <c r="X365" i="1"/>
  <c r="W365" i="1"/>
  <c r="X364" i="1"/>
  <c r="W364" i="1"/>
  <c r="X363" i="1"/>
  <c r="W363" i="1"/>
  <c r="X362" i="1"/>
  <c r="W362" i="1"/>
  <c r="X361" i="1"/>
  <c r="W361" i="1"/>
  <c r="X360" i="1"/>
  <c r="W360" i="1"/>
  <c r="X359" i="1"/>
  <c r="W359" i="1"/>
  <c r="X358" i="1"/>
  <c r="W358" i="1"/>
  <c r="X357" i="1"/>
  <c r="W357" i="1"/>
  <c r="X356" i="1"/>
  <c r="W356" i="1"/>
  <c r="X355" i="1"/>
  <c r="W355" i="1"/>
  <c r="X354" i="1"/>
  <c r="W354" i="1"/>
  <c r="X353" i="1"/>
  <c r="W353" i="1"/>
  <c r="X352" i="1"/>
  <c r="W352" i="1"/>
  <c r="X351" i="1"/>
  <c r="W351" i="1"/>
  <c r="X350" i="1"/>
  <c r="W350" i="1"/>
  <c r="X349" i="1"/>
  <c r="W349" i="1"/>
  <c r="X348" i="1"/>
  <c r="W348" i="1"/>
  <c r="X347" i="1"/>
  <c r="W347" i="1"/>
  <c r="X346" i="1"/>
  <c r="W346" i="1"/>
  <c r="X345" i="1"/>
  <c r="W345" i="1"/>
  <c r="X344" i="1"/>
  <c r="W344" i="1"/>
  <c r="X343" i="1"/>
  <c r="W343" i="1"/>
  <c r="X342" i="1"/>
  <c r="W342" i="1"/>
  <c r="X341" i="1"/>
  <c r="W341" i="1"/>
  <c r="X340" i="1"/>
  <c r="W340" i="1"/>
  <c r="X339" i="1"/>
  <c r="W339" i="1"/>
  <c r="X338" i="1"/>
  <c r="W338" i="1"/>
  <c r="X337" i="1"/>
  <c r="W337" i="1"/>
  <c r="X336" i="1"/>
  <c r="W336" i="1"/>
  <c r="X335" i="1"/>
  <c r="W335" i="1"/>
  <c r="X334" i="1"/>
  <c r="W334" i="1"/>
  <c r="X333" i="1"/>
  <c r="W333" i="1"/>
  <c r="X332" i="1"/>
  <c r="W332" i="1"/>
  <c r="X331" i="1"/>
  <c r="W331" i="1"/>
  <c r="X330" i="1"/>
  <c r="W330" i="1"/>
  <c r="X329" i="1"/>
  <c r="W329" i="1"/>
  <c r="X328" i="1"/>
  <c r="W328" i="1"/>
  <c r="X327" i="1"/>
  <c r="W327" i="1"/>
  <c r="X326" i="1"/>
  <c r="W326" i="1"/>
  <c r="X325" i="1"/>
  <c r="W325" i="1"/>
  <c r="X324" i="1"/>
  <c r="W324" i="1"/>
  <c r="X323" i="1"/>
  <c r="W323" i="1"/>
  <c r="X322" i="1"/>
  <c r="W322" i="1"/>
  <c r="X321" i="1"/>
  <c r="W321" i="1"/>
  <c r="X320" i="1"/>
  <c r="W320" i="1"/>
  <c r="X319" i="1"/>
  <c r="W319" i="1"/>
  <c r="X318" i="1"/>
  <c r="W318" i="1"/>
  <c r="X317" i="1"/>
  <c r="W317" i="1"/>
  <c r="X316" i="1"/>
  <c r="W316" i="1"/>
  <c r="X315" i="1"/>
  <c r="W315" i="1"/>
  <c r="X314" i="1"/>
  <c r="W314" i="1"/>
  <c r="X313" i="1"/>
  <c r="W313" i="1"/>
  <c r="X312" i="1"/>
  <c r="W312" i="1"/>
  <c r="X311" i="1"/>
  <c r="W311" i="1"/>
  <c r="X310" i="1"/>
  <c r="W310" i="1"/>
  <c r="X309" i="1"/>
  <c r="W309" i="1"/>
  <c r="X308" i="1"/>
  <c r="W308" i="1"/>
  <c r="X307" i="1"/>
  <c r="W307" i="1"/>
  <c r="X306" i="1"/>
  <c r="W306" i="1"/>
  <c r="X305" i="1"/>
  <c r="W305" i="1"/>
  <c r="X304" i="1"/>
  <c r="W304" i="1"/>
  <c r="X303" i="1"/>
  <c r="W303" i="1"/>
  <c r="X302" i="1"/>
  <c r="W302" i="1"/>
  <c r="X301" i="1"/>
  <c r="W301" i="1"/>
  <c r="X300" i="1"/>
  <c r="W300" i="1"/>
  <c r="X299" i="1"/>
  <c r="W299" i="1"/>
  <c r="X298" i="1"/>
  <c r="W298" i="1"/>
  <c r="X297" i="1"/>
  <c r="W297" i="1"/>
  <c r="X296" i="1"/>
  <c r="W296" i="1"/>
  <c r="X295" i="1"/>
  <c r="W295" i="1"/>
  <c r="X294" i="1"/>
  <c r="W294" i="1"/>
  <c r="X293" i="1"/>
  <c r="W293" i="1"/>
  <c r="X292" i="1"/>
  <c r="W292" i="1"/>
  <c r="X291" i="1"/>
  <c r="W291" i="1"/>
  <c r="X290" i="1"/>
  <c r="W290" i="1"/>
  <c r="X289" i="1"/>
  <c r="W289" i="1"/>
  <c r="X288" i="1"/>
  <c r="W288" i="1"/>
  <c r="X287" i="1"/>
  <c r="W287" i="1"/>
  <c r="X286" i="1"/>
  <c r="W286" i="1"/>
  <c r="X285" i="1"/>
  <c r="W285" i="1"/>
  <c r="X284" i="1"/>
  <c r="W284" i="1"/>
  <c r="X283" i="1"/>
  <c r="W283" i="1"/>
  <c r="X282" i="1"/>
  <c r="W282" i="1"/>
  <c r="X281" i="1"/>
  <c r="W281" i="1"/>
  <c r="X280" i="1"/>
  <c r="W280" i="1"/>
  <c r="X279" i="1"/>
  <c r="W279" i="1"/>
  <c r="X278" i="1"/>
  <c r="W278" i="1"/>
  <c r="X277" i="1"/>
  <c r="W277" i="1"/>
  <c r="X276" i="1"/>
  <c r="W276" i="1"/>
  <c r="X275" i="1"/>
  <c r="W275" i="1"/>
  <c r="X274" i="1"/>
  <c r="W274" i="1"/>
  <c r="X273" i="1"/>
  <c r="W273" i="1"/>
  <c r="X272" i="1"/>
  <c r="W272" i="1"/>
  <c r="X271" i="1"/>
  <c r="W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X238" i="1"/>
  <c r="W238" i="1"/>
  <c r="X237" i="1"/>
  <c r="W237" i="1"/>
  <c r="X236" i="1"/>
  <c r="W236" i="1"/>
  <c r="X235" i="1"/>
  <c r="W235" i="1"/>
  <c r="X234" i="1"/>
  <c r="W234" i="1"/>
  <c r="X233" i="1"/>
  <c r="W233" i="1"/>
  <c r="X232" i="1"/>
  <c r="W232" i="1"/>
  <c r="X231" i="1"/>
  <c r="W231" i="1"/>
  <c r="X230" i="1"/>
  <c r="W230" i="1"/>
  <c r="X229" i="1"/>
  <c r="W229" i="1"/>
  <c r="X228" i="1"/>
  <c r="W228" i="1"/>
  <c r="X227" i="1"/>
  <c r="W227" i="1"/>
  <c r="X226" i="1"/>
  <c r="W226" i="1"/>
  <c r="X225" i="1"/>
  <c r="W225" i="1"/>
  <c r="X224" i="1"/>
  <c r="W224" i="1"/>
  <c r="X223" i="1"/>
  <c r="W223" i="1"/>
  <c r="X222" i="1"/>
  <c r="W222" i="1"/>
  <c r="X221" i="1"/>
  <c r="W221" i="1"/>
  <c r="X220" i="1"/>
  <c r="W220" i="1"/>
  <c r="X219" i="1"/>
  <c r="W219" i="1"/>
  <c r="X218" i="1"/>
  <c r="W218" i="1"/>
  <c r="X217" i="1"/>
  <c r="W217" i="1"/>
  <c r="X216" i="1"/>
  <c r="W216" i="1"/>
  <c r="X215" i="1"/>
  <c r="W215" i="1"/>
  <c r="X214" i="1"/>
  <c r="W214" i="1"/>
  <c r="X213" i="1"/>
  <c r="W213" i="1"/>
  <c r="X212" i="1"/>
  <c r="W212" i="1"/>
  <c r="X211" i="1"/>
  <c r="W211" i="1"/>
  <c r="X210" i="1"/>
  <c r="W210" i="1"/>
  <c r="X209" i="1"/>
  <c r="W209" i="1"/>
  <c r="X208" i="1"/>
  <c r="W208" i="1"/>
  <c r="X207" i="1"/>
  <c r="W207" i="1"/>
  <c r="X206" i="1"/>
  <c r="W206" i="1"/>
  <c r="X205" i="1"/>
  <c r="W205" i="1"/>
  <c r="X204" i="1"/>
  <c r="W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X197" i="1"/>
  <c r="W197" i="1"/>
  <c r="X196" i="1"/>
  <c r="W196" i="1"/>
  <c r="X195" i="1"/>
  <c r="W195" i="1"/>
  <c r="X194" i="1"/>
  <c r="W194" i="1"/>
  <c r="X193" i="1"/>
  <c r="W193" i="1"/>
  <c r="X192" i="1"/>
  <c r="W192" i="1"/>
  <c r="X191" i="1"/>
  <c r="W191" i="1"/>
  <c r="X190" i="1"/>
  <c r="W190" i="1"/>
  <c r="X189" i="1"/>
  <c r="W189" i="1"/>
  <c r="X188" i="1"/>
  <c r="W188" i="1"/>
  <c r="X187" i="1"/>
  <c r="W187" i="1"/>
  <c r="X186" i="1"/>
  <c r="W186" i="1"/>
  <c r="X185" i="1"/>
  <c r="W185" i="1"/>
  <c r="X184" i="1"/>
  <c r="W184" i="1"/>
  <c r="X183" i="1"/>
  <c r="W183" i="1"/>
  <c r="X182" i="1"/>
  <c r="W182" i="1"/>
  <c r="X181" i="1"/>
  <c r="W181" i="1"/>
  <c r="X180" i="1"/>
  <c r="W180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3" i="1"/>
  <c r="W173" i="1"/>
  <c r="X172" i="1"/>
  <c r="W172" i="1"/>
  <c r="X171" i="1"/>
  <c r="W171" i="1"/>
  <c r="X170" i="1"/>
  <c r="W170" i="1"/>
  <c r="X169" i="1"/>
  <c r="W169" i="1"/>
  <c r="X168" i="1"/>
  <c r="W168" i="1"/>
  <c r="X167" i="1"/>
  <c r="W167" i="1"/>
  <c r="X166" i="1"/>
  <c r="W166" i="1"/>
  <c r="X165" i="1"/>
  <c r="W165" i="1"/>
  <c r="X164" i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7" i="1"/>
  <c r="W147" i="1"/>
  <c r="X146" i="1"/>
  <c r="W146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6" i="1"/>
  <c r="W126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9" i="1"/>
  <c r="W109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X86" i="1"/>
  <c r="W86" i="1"/>
  <c r="X85" i="1"/>
  <c r="W85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X3" i="1"/>
  <c r="W3" i="1"/>
  <c r="X2" i="1"/>
  <c r="W2" i="1"/>
  <c r="AC1469" i="1"/>
  <c r="AC1466" i="1"/>
  <c r="AC1463" i="1"/>
  <c r="AC1456" i="1"/>
  <c r="AC1453" i="1"/>
  <c r="AC1444" i="1"/>
  <c r="AC1440" i="1"/>
  <c r="AC1439" i="1"/>
  <c r="AC1436" i="1"/>
  <c r="AC1435" i="1"/>
  <c r="AC1434" i="1"/>
  <c r="AC1429" i="1"/>
  <c r="AC1428" i="1"/>
  <c r="AC1427" i="1"/>
  <c r="AC1426" i="1"/>
  <c r="AC1424" i="1"/>
  <c r="AC1422" i="1"/>
  <c r="AC1421" i="1"/>
  <c r="AC1420" i="1"/>
  <c r="AC1419" i="1"/>
  <c r="AC1418" i="1"/>
  <c r="AC1417" i="1"/>
  <c r="AC1414" i="1"/>
  <c r="AC1406" i="1"/>
  <c r="AC1405" i="1"/>
  <c r="AC1402" i="1"/>
  <c r="AC1399" i="1"/>
  <c r="AC1395" i="1"/>
  <c r="AC1392" i="1"/>
  <c r="AC1391" i="1"/>
  <c r="AC1389" i="1"/>
  <c r="AC1383" i="1"/>
  <c r="AC1381" i="1"/>
  <c r="AC1380" i="1"/>
  <c r="AC1375" i="1"/>
  <c r="AC1368" i="1"/>
  <c r="AC1367" i="1"/>
  <c r="AC1366" i="1"/>
  <c r="AC1362" i="1"/>
  <c r="AC1361" i="1"/>
  <c r="AC1359" i="1"/>
  <c r="AC1344" i="1"/>
  <c r="AC1342" i="1"/>
  <c r="AC1334" i="1"/>
  <c r="AC1329" i="1"/>
  <c r="AC1317" i="1"/>
  <c r="AC1314" i="1"/>
  <c r="AC1313" i="1"/>
  <c r="AC1312" i="1"/>
  <c r="AC1311" i="1"/>
  <c r="AC1310" i="1"/>
  <c r="AC1305" i="1"/>
  <c r="AC1302" i="1"/>
  <c r="AC1301" i="1"/>
  <c r="AC1293" i="1"/>
  <c r="AC1292" i="1"/>
  <c r="AC1288" i="1"/>
  <c r="AC1286" i="1"/>
  <c r="AC1284" i="1"/>
  <c r="AC1283" i="1"/>
  <c r="AC1281" i="1"/>
  <c r="AC1280" i="1"/>
  <c r="AC1274" i="1"/>
  <c r="AC1267" i="1"/>
  <c r="AC1261" i="1"/>
  <c r="AC1258" i="1"/>
  <c r="AC1253" i="1"/>
  <c r="AC1245" i="1"/>
  <c r="AC1243" i="1"/>
  <c r="AC1240" i="1"/>
  <c r="AC1239" i="1"/>
  <c r="AC1238" i="1"/>
  <c r="AC1236" i="1"/>
  <c r="AC1232" i="1"/>
  <c r="AC1230" i="1"/>
  <c r="AC1223" i="1"/>
  <c r="AC1222" i="1"/>
  <c r="AC1221" i="1"/>
  <c r="AC1219" i="1"/>
  <c r="AC1218" i="1"/>
  <c r="AC1216" i="1"/>
  <c r="AC1213" i="1"/>
  <c r="AC1208" i="1"/>
  <c r="AC1206" i="1"/>
  <c r="AC1205" i="1"/>
  <c r="AC1203" i="1"/>
  <c r="AC1202" i="1"/>
  <c r="AC1200" i="1"/>
  <c r="AC1198" i="1"/>
  <c r="AC1195" i="1"/>
  <c r="AC1194" i="1"/>
  <c r="AC1187" i="1"/>
  <c r="AC1186" i="1"/>
  <c r="AC1185" i="1"/>
  <c r="AC1182" i="1"/>
  <c r="AC1180" i="1"/>
  <c r="AC1179" i="1"/>
  <c r="AC1178" i="1"/>
  <c r="AC1175" i="1"/>
  <c r="AC1173" i="1"/>
  <c r="AC1172" i="1"/>
  <c r="AC1171" i="1"/>
  <c r="AC1170" i="1"/>
  <c r="AC1168" i="1"/>
  <c r="AC1166" i="1"/>
  <c r="AC1165" i="1"/>
  <c r="AC1160" i="1"/>
  <c r="AC1150" i="1"/>
  <c r="AC1145" i="1"/>
  <c r="AC1139" i="1"/>
  <c r="AC1138" i="1"/>
  <c r="AC1137" i="1"/>
  <c r="AC1136" i="1"/>
  <c r="AC1134" i="1"/>
  <c r="AC1120" i="1"/>
  <c r="AC1116" i="1"/>
  <c r="AC1111" i="1"/>
  <c r="AC1103" i="1"/>
  <c r="AC1056" i="1"/>
  <c r="AC1036" i="1"/>
  <c r="AC1030" i="1"/>
  <c r="AC1028" i="1"/>
  <c r="AC1027" i="1"/>
  <c r="AC1025" i="1"/>
  <c r="AC1024" i="1"/>
  <c r="AC1022" i="1"/>
  <c r="AC1019" i="1"/>
  <c r="AC1018" i="1"/>
  <c r="AC1015" i="1"/>
  <c r="AC1012" i="1"/>
  <c r="AC1009" i="1"/>
  <c r="AC1008" i="1"/>
  <c r="AC1005" i="1"/>
  <c r="AC1003" i="1"/>
  <c r="AC1002" i="1"/>
  <c r="AC994" i="1"/>
  <c r="AC993" i="1"/>
  <c r="AC989" i="1"/>
  <c r="AC986" i="1"/>
  <c r="AC985" i="1"/>
  <c r="AC984" i="1"/>
  <c r="AC980" i="1"/>
  <c r="AC979" i="1"/>
  <c r="AC978" i="1"/>
  <c r="AC977" i="1"/>
  <c r="AC976" i="1"/>
  <c r="AC974" i="1"/>
  <c r="AC968" i="1"/>
  <c r="AC967" i="1"/>
  <c r="AC964" i="1"/>
  <c r="AC955" i="1"/>
  <c r="AC953" i="1"/>
  <c r="AC938" i="1"/>
  <c r="AC937" i="1"/>
  <c r="AC935" i="1"/>
  <c r="AC933" i="1"/>
  <c r="AC930" i="1"/>
  <c r="AC926" i="1"/>
  <c r="AC924" i="1"/>
  <c r="AC923" i="1"/>
  <c r="AC922" i="1"/>
  <c r="AC921" i="1"/>
  <c r="AC917" i="1"/>
  <c r="AC916" i="1"/>
  <c r="AC912" i="1"/>
  <c r="AC911" i="1"/>
  <c r="AC910" i="1"/>
  <c r="AC909" i="1"/>
  <c r="AC906" i="1"/>
  <c r="AC904" i="1"/>
  <c r="AC903" i="1"/>
  <c r="AC902" i="1"/>
  <c r="AC899" i="1"/>
  <c r="AC897" i="1"/>
  <c r="AC896" i="1"/>
  <c r="AC895" i="1"/>
  <c r="AC894" i="1"/>
  <c r="AC885" i="1"/>
  <c r="AC883" i="1"/>
  <c r="AC880" i="1"/>
  <c r="AC879" i="1"/>
  <c r="AC878" i="1"/>
  <c r="AC876" i="1"/>
  <c r="AC863" i="1"/>
  <c r="AC858" i="1"/>
  <c r="AC857" i="1"/>
  <c r="AC856" i="1"/>
  <c r="AC844" i="1"/>
  <c r="AC841" i="1"/>
  <c r="AC840" i="1"/>
  <c r="AC836" i="1"/>
  <c r="AC832" i="1"/>
  <c r="AC831" i="1"/>
  <c r="AC829" i="1"/>
  <c r="AC827" i="1"/>
  <c r="AC820" i="1"/>
  <c r="AC809" i="1"/>
  <c r="AC808" i="1"/>
  <c r="AC807" i="1"/>
  <c r="AC800" i="1"/>
  <c r="AC799" i="1"/>
  <c r="AC798" i="1"/>
  <c r="AC797" i="1"/>
  <c r="AC790" i="1"/>
  <c r="AC784" i="1"/>
  <c r="AC781" i="1"/>
  <c r="AC768" i="1"/>
  <c r="AC757" i="1"/>
  <c r="AC751" i="1"/>
  <c r="AC749" i="1"/>
  <c r="AC741" i="1"/>
  <c r="AC740" i="1"/>
  <c r="AC731" i="1"/>
  <c r="AC730" i="1"/>
  <c r="AC723" i="1"/>
  <c r="AC722" i="1"/>
  <c r="AC720" i="1"/>
  <c r="AC716" i="1"/>
  <c r="AC714" i="1"/>
  <c r="AC710" i="1"/>
  <c r="AC707" i="1"/>
  <c r="AC706" i="1"/>
  <c r="AC705" i="1"/>
  <c r="AC699" i="1"/>
  <c r="AC698" i="1"/>
  <c r="AC695" i="1"/>
  <c r="AC694" i="1"/>
  <c r="AC687" i="1"/>
  <c r="AC684" i="1"/>
  <c r="AC682" i="1"/>
  <c r="AC678" i="1"/>
  <c r="AC677" i="1"/>
  <c r="AC675" i="1"/>
  <c r="AC669" i="1"/>
  <c r="AC668" i="1"/>
  <c r="AC667" i="1"/>
  <c r="AC665" i="1"/>
  <c r="AC664" i="1"/>
  <c r="AC661" i="1"/>
  <c r="AC659" i="1"/>
  <c r="AC658" i="1"/>
  <c r="AC656" i="1"/>
  <c r="AC654" i="1"/>
  <c r="AC649" i="1"/>
  <c r="AC623" i="1"/>
  <c r="AC622" i="1"/>
  <c r="AC618" i="1"/>
  <c r="AC615" i="1"/>
  <c r="AC606" i="1"/>
  <c r="AC605" i="1"/>
  <c r="AC603" i="1"/>
  <c r="AC602" i="1"/>
  <c r="AC599" i="1"/>
  <c r="AC598" i="1"/>
  <c r="AC590" i="1"/>
  <c r="AC586" i="1"/>
  <c r="AC581" i="1"/>
  <c r="AC579" i="1"/>
  <c r="AC577" i="1"/>
  <c r="AC573" i="1"/>
  <c r="AC572" i="1"/>
  <c r="AC571" i="1"/>
  <c r="AC569" i="1"/>
  <c r="AC560" i="1"/>
  <c r="AC554" i="1"/>
  <c r="AC551" i="1"/>
  <c r="AC549" i="1"/>
  <c r="AC547" i="1"/>
  <c r="AC546" i="1"/>
  <c r="AC545" i="1"/>
  <c r="AC526" i="1"/>
  <c r="AC520" i="1"/>
  <c r="AC519" i="1"/>
  <c r="AC514" i="1"/>
  <c r="AC512" i="1"/>
  <c r="AC511" i="1"/>
  <c r="AC510" i="1"/>
  <c r="AC507" i="1"/>
  <c r="AC504" i="1"/>
  <c r="AC503" i="1"/>
  <c r="AC495" i="1"/>
  <c r="AC494" i="1"/>
  <c r="AC493" i="1"/>
  <c r="AC490" i="1"/>
  <c r="AC484" i="1"/>
  <c r="AC476" i="1"/>
  <c r="AC469" i="1"/>
  <c r="AC466" i="1"/>
  <c r="AC459" i="1"/>
  <c r="AC454" i="1"/>
  <c r="AC452" i="1"/>
  <c r="AC450" i="1"/>
  <c r="AC449" i="1"/>
  <c r="AC448" i="1"/>
  <c r="AC447" i="1"/>
  <c r="AC446" i="1"/>
  <c r="AC444" i="1"/>
  <c r="AC443" i="1"/>
  <c r="AC440" i="1"/>
  <c r="AC438" i="1"/>
  <c r="AC433" i="1"/>
  <c r="AC432" i="1"/>
  <c r="AC422" i="1"/>
  <c r="AC419" i="1"/>
  <c r="AC408" i="1"/>
  <c r="AC406" i="1"/>
  <c r="AC404" i="1"/>
  <c r="AC403" i="1"/>
  <c r="AC402" i="1"/>
  <c r="AC401" i="1"/>
  <c r="AC400" i="1"/>
  <c r="AC398" i="1"/>
  <c r="AC396" i="1"/>
  <c r="AC392" i="1"/>
  <c r="AC390" i="1"/>
  <c r="AC389" i="1"/>
  <c r="AC388" i="1"/>
  <c r="AC387" i="1"/>
  <c r="AC386" i="1"/>
  <c r="AC384" i="1"/>
  <c r="AC380" i="1"/>
  <c r="AC379" i="1"/>
  <c r="AC374" i="1"/>
  <c r="AC373" i="1"/>
  <c r="AC372" i="1"/>
  <c r="AC371" i="1"/>
  <c r="AC366" i="1"/>
  <c r="AC365" i="1"/>
  <c r="AC361" i="1"/>
  <c r="AC350" i="1"/>
  <c r="AC348" i="1"/>
  <c r="AC347" i="1"/>
  <c r="AC346" i="1"/>
  <c r="AC345" i="1"/>
  <c r="AC344" i="1"/>
  <c r="AC340" i="1"/>
  <c r="AC338" i="1"/>
  <c r="AC337" i="1"/>
  <c r="AC335" i="1"/>
  <c r="AC334" i="1"/>
  <c r="AC333" i="1"/>
  <c r="AC329" i="1"/>
  <c r="AC327" i="1"/>
  <c r="AC326" i="1"/>
  <c r="AC325" i="1"/>
  <c r="AC321" i="1"/>
  <c r="AC319" i="1"/>
  <c r="AC318" i="1"/>
  <c r="AC307" i="1"/>
  <c r="AC302" i="1"/>
  <c r="AC300" i="1"/>
  <c r="AC298" i="1"/>
  <c r="AC297" i="1"/>
  <c r="AC295" i="1"/>
  <c r="AC291" i="1"/>
  <c r="AC290" i="1"/>
  <c r="AC289" i="1"/>
  <c r="AC288" i="1"/>
  <c r="AC286" i="1"/>
  <c r="AC285" i="1"/>
  <c r="AC284" i="1"/>
  <c r="AC283" i="1"/>
  <c r="AC282" i="1"/>
  <c r="AC280" i="1"/>
  <c r="AC279" i="1"/>
  <c r="AC278" i="1"/>
  <c r="AC276" i="1"/>
  <c r="AC275" i="1"/>
  <c r="AC274" i="1"/>
  <c r="AC271" i="1"/>
  <c r="AC270" i="1"/>
  <c r="AC265" i="1"/>
  <c r="AC264" i="1"/>
  <c r="AC257" i="1"/>
  <c r="AC255" i="1"/>
  <c r="AC247" i="1"/>
  <c r="AC242" i="1"/>
  <c r="AC240" i="1"/>
  <c r="AC238" i="1"/>
  <c r="AC235" i="1"/>
  <c r="AC231" i="1"/>
  <c r="AC227" i="1"/>
  <c r="AC226" i="1"/>
  <c r="AC225" i="1"/>
  <c r="AC224" i="1"/>
  <c r="AC223" i="1"/>
  <c r="AC221" i="1"/>
  <c r="AC214" i="1"/>
  <c r="AC212" i="1"/>
  <c r="AC210" i="1"/>
  <c r="AC208" i="1"/>
  <c r="AC207" i="1"/>
  <c r="AC204" i="1"/>
  <c r="AC199" i="1"/>
  <c r="AC196" i="1"/>
  <c r="AC181" i="1"/>
  <c r="AC180" i="1"/>
  <c r="AC179" i="1"/>
  <c r="AC178" i="1"/>
  <c r="AC177" i="1"/>
  <c r="AC176" i="1"/>
  <c r="AC174" i="1"/>
  <c r="AC168" i="1"/>
  <c r="AC167" i="1"/>
  <c r="AC165" i="1"/>
  <c r="AC161" i="1"/>
  <c r="AC159" i="1"/>
  <c r="AC158" i="1"/>
  <c r="AC153" i="1"/>
  <c r="AC151" i="1"/>
  <c r="AC149" i="1"/>
  <c r="AC147" i="1"/>
  <c r="AC144" i="1"/>
  <c r="AC143" i="1"/>
  <c r="AC142" i="1"/>
  <c r="AC137" i="1"/>
  <c r="AC132" i="1"/>
  <c r="AC127" i="1"/>
  <c r="AC111" i="1"/>
  <c r="AC108" i="1"/>
  <c r="AC107" i="1"/>
  <c r="AC104" i="1"/>
  <c r="AC102" i="1"/>
  <c r="AC101" i="1"/>
  <c r="AC100" i="1"/>
  <c r="AC89" i="1"/>
  <c r="AC88" i="1"/>
  <c r="AC87" i="1"/>
  <c r="AC86" i="1"/>
  <c r="AC85" i="1"/>
  <c r="AC80" i="1"/>
  <c r="AC79" i="1"/>
  <c r="AC71" i="1"/>
  <c r="AC70" i="1"/>
  <c r="AC68" i="1"/>
  <c r="AC64" i="1"/>
  <c r="AC63" i="1"/>
  <c r="AC59" i="1"/>
  <c r="AC57" i="1"/>
  <c r="AC52" i="1"/>
  <c r="AC50" i="1"/>
  <c r="AC46" i="1"/>
  <c r="AC40" i="1"/>
  <c r="AC37" i="1"/>
  <c r="AC36" i="1"/>
  <c r="AC33" i="1"/>
  <c r="AC32" i="1"/>
  <c r="AC30" i="1"/>
  <c r="AC24" i="1"/>
  <c r="AC22" i="1"/>
  <c r="AC16" i="1"/>
  <c r="AC15" i="1"/>
  <c r="AC9" i="1"/>
  <c r="AC8" i="1"/>
  <c r="AC6" i="1"/>
  <c r="R19" i="1"/>
  <c r="C5" i="2" l="1"/>
  <c r="B5" i="2"/>
  <c r="J4" i="2"/>
  <c r="C4" i="2"/>
  <c r="B4" i="2"/>
  <c r="C3" i="2"/>
  <c r="B3" i="2"/>
  <c r="C2" i="2"/>
  <c r="B2" i="2"/>
  <c r="D3" i="6"/>
  <c r="E3" i="6"/>
  <c r="D4" i="6"/>
  <c r="E4" i="6"/>
  <c r="D5" i="6"/>
  <c r="E5" i="6"/>
  <c r="D2" i="6"/>
  <c r="E2" i="6"/>
  <c r="I3" i="5"/>
  <c r="E3" i="5" s="1"/>
  <c r="J3" i="5"/>
  <c r="I4" i="5"/>
  <c r="J4" i="5"/>
  <c r="I5" i="5"/>
  <c r="J5" i="5"/>
  <c r="I6" i="5"/>
  <c r="J6" i="5"/>
  <c r="I7" i="5"/>
  <c r="J7" i="5"/>
  <c r="I8" i="5"/>
  <c r="J8" i="5"/>
  <c r="I9" i="5"/>
  <c r="J9" i="5" s="1"/>
  <c r="I2" i="5"/>
  <c r="J2" i="5"/>
  <c r="J7" i="6"/>
  <c r="J6" i="6"/>
  <c r="J5" i="6"/>
  <c r="J4" i="6"/>
  <c r="J3" i="6"/>
  <c r="J2" i="6"/>
  <c r="E5" i="5"/>
  <c r="E2" i="5"/>
  <c r="O9" i="5"/>
  <c r="O8" i="5"/>
  <c r="O7" i="5"/>
  <c r="O6" i="5"/>
  <c r="O3" i="5"/>
  <c r="O4" i="5"/>
  <c r="O5" i="5"/>
  <c r="O2" i="5"/>
</calcChain>
</file>

<file path=xl/sharedStrings.xml><?xml version="1.0" encoding="utf-8"?>
<sst xmlns="http://schemas.openxmlformats.org/spreadsheetml/2006/main" count="18951" uniqueCount="4449">
  <si>
    <t>Mobile Home</t>
  </si>
  <si>
    <t>Single Family Dwelling</t>
  </si>
  <si>
    <t>Complete</t>
  </si>
  <si>
    <t>100 New Ave</t>
  </si>
  <si>
    <t>101 New Ave</t>
  </si>
  <si>
    <t>102 New Ave</t>
  </si>
  <si>
    <t>103 New Ave</t>
  </si>
  <si>
    <t>Ivy</t>
  </si>
  <si>
    <t>Edward</t>
  </si>
  <si>
    <t>Oswald</t>
  </si>
  <si>
    <t>James</t>
  </si>
  <si>
    <t>262 That St</t>
  </si>
  <si>
    <t>4720 This Rd</t>
  </si>
  <si>
    <t>2301 Other Ave</t>
  </si>
  <si>
    <t>74000 Out There Lane</t>
  </si>
  <si>
    <t>100 Old Ave</t>
  </si>
  <si>
    <t>101 Old Ave</t>
  </si>
  <si>
    <t>102 Old Ave</t>
  </si>
  <si>
    <t>103 Old Ave</t>
  </si>
  <si>
    <t>Alice</t>
  </si>
  <si>
    <t>Julie</t>
  </si>
  <si>
    <t>Gerry</t>
  </si>
  <si>
    <t>Sally</t>
  </si>
  <si>
    <t>Moderate</t>
  </si>
  <si>
    <t>Jerome</t>
  </si>
  <si>
    <t>Barbara</t>
  </si>
  <si>
    <t>Dick</t>
  </si>
  <si>
    <t>Butch</t>
  </si>
  <si>
    <t>Harvey</t>
  </si>
  <si>
    <t>Lucius</t>
  </si>
  <si>
    <t>Lee</t>
  </si>
  <si>
    <t>Carmine</t>
  </si>
  <si>
    <t>Greg</t>
  </si>
  <si>
    <t>Allison</t>
  </si>
  <si>
    <t>Rachel</t>
  </si>
  <si>
    <t>Larry</t>
  </si>
  <si>
    <t>None</t>
  </si>
  <si>
    <t>Rental</t>
  </si>
  <si>
    <t>Owner Occupied</t>
  </si>
  <si>
    <t>341 Where St</t>
  </si>
  <si>
    <t>9900 Nowhere St</t>
  </si>
  <si>
    <t>Blake</t>
  </si>
  <si>
    <t>12300 Lodging Rd</t>
  </si>
  <si>
    <t>Temporary Lodging</t>
  </si>
  <si>
    <t>Hotel</t>
  </si>
  <si>
    <t>Best Western</t>
  </si>
  <si>
    <t>Gigi</t>
  </si>
  <si>
    <t>12301 Lodging Rd</t>
  </si>
  <si>
    <t>12302 Lodging Rd</t>
  </si>
  <si>
    <t>12303 Lodging Rd</t>
  </si>
  <si>
    <t>address</t>
  </si>
  <si>
    <t>occupancy</t>
  </si>
  <si>
    <t>tenure</t>
  </si>
  <si>
    <t>monthly_cost</t>
  </si>
  <si>
    <t>move_in_cost</t>
  </si>
  <si>
    <t>bedrooms</t>
  </si>
  <si>
    <t>bathrooms</t>
  </si>
  <si>
    <t>area</t>
  </si>
  <si>
    <t>year_built</t>
  </si>
  <si>
    <t>value</t>
  </si>
  <si>
    <t>damage_state</t>
  </si>
  <si>
    <t>longitude</t>
  </si>
  <si>
    <t>latitude</t>
  </si>
  <si>
    <t>owner</t>
  </si>
  <si>
    <t>owner_savings</t>
  </si>
  <si>
    <t>owner_insurance</t>
  </si>
  <si>
    <t>listed</t>
  </si>
  <si>
    <t>owner_credit</t>
  </si>
  <si>
    <t>tenant_savings</t>
  </si>
  <si>
    <t>tenant_credit</t>
  </si>
  <si>
    <t>tenant_insurance</t>
  </si>
  <si>
    <t>tenant_income</t>
  </si>
  <si>
    <t>owner_income</t>
  </si>
  <si>
    <t>tenant</t>
  </si>
  <si>
    <t>building number</t>
  </si>
  <si>
    <t>Mozelle Nicolas</t>
  </si>
  <si>
    <t>Dorthy Fisher Jr.</t>
  </si>
  <si>
    <t>Suzanne Kreiger</t>
  </si>
  <si>
    <t>Bettye Johnson DVM</t>
  </si>
  <si>
    <t>Alexie Heidenreich</t>
  </si>
  <si>
    <t>Marcus Dare</t>
  </si>
  <si>
    <t>Xzavier Torphy</t>
  </si>
  <si>
    <t>Estell Stamm</t>
  </si>
  <si>
    <t>Darrion Daugherty</t>
  </si>
  <si>
    <t>Tyrese Jakubowski</t>
  </si>
  <si>
    <t>Earlene Bernier</t>
  </si>
  <si>
    <t>Chadd Brown</t>
  </si>
  <si>
    <t>Sidney Hyatt</t>
  </si>
  <si>
    <t>Brenda Mraz</t>
  </si>
  <si>
    <t>Omer Quitzon</t>
  </si>
  <si>
    <t>Jerrell Beahan</t>
  </si>
  <si>
    <t>Brielle Nader</t>
  </si>
  <si>
    <t>Maribel Raynor</t>
  </si>
  <si>
    <t>Viola Turner</t>
  </si>
  <si>
    <t>Arch Morar</t>
  </si>
  <si>
    <t>Humberto Bogan</t>
  </si>
  <si>
    <t>Hulda Ledner</t>
  </si>
  <si>
    <t>Toby Windler</t>
  </si>
  <si>
    <t>Amber Heidenreich</t>
  </si>
  <si>
    <t>Concepcion Kirlin</t>
  </si>
  <si>
    <t>Maximillian Cruickshank</t>
  </si>
  <si>
    <t>Shanel Jacobs DDS</t>
  </si>
  <si>
    <t>Emmanuel McKenzie</t>
  </si>
  <si>
    <t>Marta Shields</t>
  </si>
  <si>
    <t>Ruben Kutch</t>
  </si>
  <si>
    <t>Johnson Klocko</t>
  </si>
  <si>
    <t>Kieran Flatley</t>
  </si>
  <si>
    <t>Jackson Runolfsson</t>
  </si>
  <si>
    <t>Katarina Turner</t>
  </si>
  <si>
    <t>Gabriel Roberts</t>
  </si>
  <si>
    <t>Tristin Wolff</t>
  </si>
  <si>
    <t>Corine Nicolas I</t>
  </si>
  <si>
    <t>Liza Zieme</t>
  </si>
  <si>
    <t>Darrel Heathcote I</t>
  </si>
  <si>
    <t>Cyril Muller</t>
  </si>
  <si>
    <t>Cassidy Hessel</t>
  </si>
  <si>
    <t>Godfrey Kuhn</t>
  </si>
  <si>
    <t>Nya Legros IV</t>
  </si>
  <si>
    <t>Katlyn Buckridge IV</t>
  </si>
  <si>
    <t>Joanny Hoeger</t>
  </si>
  <si>
    <t>Rocio Jewess Sr.</t>
  </si>
  <si>
    <t>Moshe Thompson</t>
  </si>
  <si>
    <t>Mathilde Hudson Jr.</t>
  </si>
  <si>
    <t>Cortney McClure</t>
  </si>
  <si>
    <t>Viola Gibson</t>
  </si>
  <si>
    <t>Christ Satterfield I</t>
  </si>
  <si>
    <t>Branson Schiller</t>
  </si>
  <si>
    <t>Margarett Bartell</t>
  </si>
  <si>
    <t>Sydni Purdy</t>
  </si>
  <si>
    <t>Cyrus Wehner</t>
  </si>
  <si>
    <t>Julia Kohler</t>
  </si>
  <si>
    <t>Mathias Gleason</t>
  </si>
  <si>
    <t>Devante Marks</t>
  </si>
  <si>
    <t>Dr. Charity Hills</t>
  </si>
  <si>
    <t>Marlen Dietrich</t>
  </si>
  <si>
    <t>Nathan Haag</t>
  </si>
  <si>
    <t>Jimmy Leuschke</t>
  </si>
  <si>
    <t>Yolanda Heller</t>
  </si>
  <si>
    <t>Bella Hamill</t>
  </si>
  <si>
    <t>Antonio Lowe</t>
  </si>
  <si>
    <t>Dr. Will Wunsch</t>
  </si>
  <si>
    <t>Beryl Crooks</t>
  </si>
  <si>
    <t>Melisa Murphy</t>
  </si>
  <si>
    <t>Adell Fahey</t>
  </si>
  <si>
    <t>Ericka Nader DDS</t>
  </si>
  <si>
    <t>Axel Hoppe</t>
  </si>
  <si>
    <t>Glen Mueller</t>
  </si>
  <si>
    <t>Ressie Wyman</t>
  </si>
  <si>
    <t>Felton Denesik</t>
  </si>
  <si>
    <t>Marcelle Ryan</t>
  </si>
  <si>
    <t>Eliane Hyatt</t>
  </si>
  <si>
    <t>Tyree Block</t>
  </si>
  <si>
    <t>Ronny Osinski</t>
  </si>
  <si>
    <t>Katlynn Gulgowski</t>
  </si>
  <si>
    <t>Lou Connelly</t>
  </si>
  <si>
    <t>Joana Turner</t>
  </si>
  <si>
    <t>Estell Ernser</t>
  </si>
  <si>
    <t>Erick Bernier</t>
  </si>
  <si>
    <t>Darien Trantow</t>
  </si>
  <si>
    <t>Loren Walker</t>
  </si>
  <si>
    <t>Arnaldo Marvin Sr.</t>
  </si>
  <si>
    <t>Kenyatta Erdman</t>
  </si>
  <si>
    <t>Lexus Leuschke</t>
  </si>
  <si>
    <t>Arnaldo Blick</t>
  </si>
  <si>
    <t>Kristofer Kilback</t>
  </si>
  <si>
    <t>Santos Cassin IV</t>
  </si>
  <si>
    <t>Rachelle Koepp</t>
  </si>
  <si>
    <t>Elenor Gleichner</t>
  </si>
  <si>
    <t>Edmond Hauck</t>
  </si>
  <si>
    <t>Vernice Hills</t>
  </si>
  <si>
    <t>Viviane Schneider</t>
  </si>
  <si>
    <t>Jalon Mayert</t>
  </si>
  <si>
    <t>Maude Parisian</t>
  </si>
  <si>
    <t>Verner Haley</t>
  </si>
  <si>
    <t>Jayne Howe PhD</t>
  </si>
  <si>
    <t>Karina Lemke</t>
  </si>
  <si>
    <t>Glennie Vandervort</t>
  </si>
  <si>
    <t>Otho Kovacek</t>
  </si>
  <si>
    <t>Eulah Volkman Jr.</t>
  </si>
  <si>
    <t>Delphine Bins DDS</t>
  </si>
  <si>
    <t>Carley Waters</t>
  </si>
  <si>
    <t>Mario Ritchie</t>
  </si>
  <si>
    <t>Jamaal Klocko</t>
  </si>
  <si>
    <t>Celia Carroll DDS</t>
  </si>
  <si>
    <t>Daisha Baumbach</t>
  </si>
  <si>
    <t>Liana Abshire</t>
  </si>
  <si>
    <t>Ursula Hermann II</t>
  </si>
  <si>
    <t>Whitney Ward DDS</t>
  </si>
  <si>
    <t>Jodie Haag</t>
  </si>
  <si>
    <t>David Dooley I</t>
  </si>
  <si>
    <t>Dr. Odessa Koepp</t>
  </si>
  <si>
    <t>Garfield Koss</t>
  </si>
  <si>
    <t>Abe Bogan</t>
  </si>
  <si>
    <t>Odessa Kertzmann DVM</t>
  </si>
  <si>
    <t>Jeremy Thiel II</t>
  </si>
  <si>
    <t>Deven Kunze III</t>
  </si>
  <si>
    <t>Luisa Weissnat</t>
  </si>
  <si>
    <t>Hobart Breitenberg</t>
  </si>
  <si>
    <t>Ansel Kuvalis</t>
  </si>
  <si>
    <t>Nicholaus Pfannerstill</t>
  </si>
  <si>
    <t>Edwardo Feest IV</t>
  </si>
  <si>
    <t>Luisa Gislason</t>
  </si>
  <si>
    <t>Franco Hermann</t>
  </si>
  <si>
    <t>Dr. Kylee Abbott</t>
  </si>
  <si>
    <t>Lillie Hoppe</t>
  </si>
  <si>
    <t>Mariah Rippin</t>
  </si>
  <si>
    <t>Audra Roberts I</t>
  </si>
  <si>
    <t>Audrey McClure</t>
  </si>
  <si>
    <t>Rodrigo Gibson V</t>
  </si>
  <si>
    <t>Ima Considine</t>
  </si>
  <si>
    <t>Dr. Daryl Shields</t>
  </si>
  <si>
    <t>Linnea Roob</t>
  </si>
  <si>
    <t>Lily Wuckert I</t>
  </si>
  <si>
    <t>Ford Zieme</t>
  </si>
  <si>
    <t>Earlene Buckridge</t>
  </si>
  <si>
    <t>Katherine Goodwin</t>
  </si>
  <si>
    <t>Dr. Gino Pfannerstill</t>
  </si>
  <si>
    <t>Pierce Auer</t>
  </si>
  <si>
    <t>Chaz Schamberger</t>
  </si>
  <si>
    <t>Murl Carroll</t>
  </si>
  <si>
    <t>Nikita Ryan</t>
  </si>
  <si>
    <t>Scot Ruecker PhD</t>
  </si>
  <si>
    <t>Arely Skiles</t>
  </si>
  <si>
    <t>America Denesik</t>
  </si>
  <si>
    <t>Dimitri Beier</t>
  </si>
  <si>
    <t>Davonte Feil</t>
  </si>
  <si>
    <t>Clement Walsh</t>
  </si>
  <si>
    <t>Noe Fadel</t>
  </si>
  <si>
    <t>Devante Turner</t>
  </si>
  <si>
    <t>Kallie Mertz</t>
  </si>
  <si>
    <t>Blake Lind</t>
  </si>
  <si>
    <t>Cleta Medhurst</t>
  </si>
  <si>
    <t>Chasity Schultz</t>
  </si>
  <si>
    <t>Arjun Mohr</t>
  </si>
  <si>
    <t>Efren Grady</t>
  </si>
  <si>
    <t>Reese Legros</t>
  </si>
  <si>
    <t>Carissa Labadie</t>
  </si>
  <si>
    <t>Emely Dare</t>
  </si>
  <si>
    <t>Johann Yundt</t>
  </si>
  <si>
    <t>Gust Oberbrunner</t>
  </si>
  <si>
    <t>Derick Carter</t>
  </si>
  <si>
    <t>Albin Schulist</t>
  </si>
  <si>
    <t>Godfrey Kihn</t>
  </si>
  <si>
    <t>Bulah Rath</t>
  </si>
  <si>
    <t>Vinnie Walsh</t>
  </si>
  <si>
    <t>Nyah Bernier</t>
  </si>
  <si>
    <t>Lottie Deckow</t>
  </si>
  <si>
    <t>Enos McDermott</t>
  </si>
  <si>
    <t>Adalberto Schaefer</t>
  </si>
  <si>
    <t>Danny Koepp Jr.</t>
  </si>
  <si>
    <t>Trinity Block</t>
  </si>
  <si>
    <t>Annalise Satterfield</t>
  </si>
  <si>
    <t>Rahul Littel</t>
  </si>
  <si>
    <t>Arlo Harvey I</t>
  </si>
  <si>
    <t>Foster Stracke</t>
  </si>
  <si>
    <t>Pearline Hand</t>
  </si>
  <si>
    <t>Cindy Wunsch</t>
  </si>
  <si>
    <t>Susan Tremblay</t>
  </si>
  <si>
    <t>Bradly Walter</t>
  </si>
  <si>
    <t>Elna Dicki</t>
  </si>
  <si>
    <t>Tyrique Bode Sr.</t>
  </si>
  <si>
    <t>Breanna Bernhard</t>
  </si>
  <si>
    <t>Dr. Oran Gusikowski</t>
  </si>
  <si>
    <t>Fabiola Bayer</t>
  </si>
  <si>
    <t>Glennie Keeling</t>
  </si>
  <si>
    <t>Gia Wiegand I</t>
  </si>
  <si>
    <t>Sabrina Zulauf</t>
  </si>
  <si>
    <t>Cortez Schulist</t>
  </si>
  <si>
    <t>Eve Sauer</t>
  </si>
  <si>
    <t>Sophia Roberts</t>
  </si>
  <si>
    <t>Jackson Anderson DVM</t>
  </si>
  <si>
    <t>Dee Franecki</t>
  </si>
  <si>
    <t>Alek Feeney</t>
  </si>
  <si>
    <t>Boris Bechtelar</t>
  </si>
  <si>
    <t>Bret Dickens</t>
  </si>
  <si>
    <t>Kody Schaefer</t>
  </si>
  <si>
    <t>Orlo Batz</t>
  </si>
  <si>
    <t>Clifton Cremin</t>
  </si>
  <si>
    <t>Elyssa Jones</t>
  </si>
  <si>
    <t>Jonathan Dooley</t>
  </si>
  <si>
    <t>Ethyl Anderson</t>
  </si>
  <si>
    <t>Lorna Schoen</t>
  </si>
  <si>
    <t>Simeon Predovic II</t>
  </si>
  <si>
    <t>Wallace Murray</t>
  </si>
  <si>
    <t>Felix Stiedemann DDS</t>
  </si>
  <si>
    <t>Jaleel Gottlieb</t>
  </si>
  <si>
    <t>Sanford Nicolas Sr.</t>
  </si>
  <si>
    <t>Claudine Harber</t>
  </si>
  <si>
    <t>Antonina Little</t>
  </si>
  <si>
    <t>Macey Mohr</t>
  </si>
  <si>
    <t>Gerard Erdman</t>
  </si>
  <si>
    <t>Kennedi Reichel</t>
  </si>
  <si>
    <t>Hardy Witting</t>
  </si>
  <si>
    <t>Tod Cummerata</t>
  </si>
  <si>
    <t>Casimir Thiel</t>
  </si>
  <si>
    <t>Ubaldo Lynch</t>
  </si>
  <si>
    <t>Maximo Thompson</t>
  </si>
  <si>
    <t>Demario Leannon PhD</t>
  </si>
  <si>
    <t>Annabell Pfeffer</t>
  </si>
  <si>
    <t>Krystina White</t>
  </si>
  <si>
    <t>Mara Cole</t>
  </si>
  <si>
    <t>Kory Greenholt</t>
  </si>
  <si>
    <t>Carlo Kovacek</t>
  </si>
  <si>
    <t>Rodger Medhurst I</t>
  </si>
  <si>
    <t>Ceasar Witting</t>
  </si>
  <si>
    <t>Louisa DuBuque</t>
  </si>
  <si>
    <t>Abbey Hills</t>
  </si>
  <si>
    <t>Imelda Mosciski</t>
  </si>
  <si>
    <t>Noe Davis I</t>
  </si>
  <si>
    <t>Silas Connelly</t>
  </si>
  <si>
    <t>Consuelo Bauch</t>
  </si>
  <si>
    <t>Noel Bergstrom</t>
  </si>
  <si>
    <t>Alfred Sporer</t>
  </si>
  <si>
    <t>Dee Hayes</t>
  </si>
  <si>
    <t>Mckenzie Renner</t>
  </si>
  <si>
    <t>Nestor Adams</t>
  </si>
  <si>
    <t>Joseph Zemlak</t>
  </si>
  <si>
    <t>Domenic Skiles</t>
  </si>
  <si>
    <t>Alexandre Fritsch</t>
  </si>
  <si>
    <t>Mohammed Fadel</t>
  </si>
  <si>
    <t>Khalil Boyle</t>
  </si>
  <si>
    <t>Jude Macejkovic</t>
  </si>
  <si>
    <t>Arlo Friesen</t>
  </si>
  <si>
    <t>Arnoldo Cummerata V</t>
  </si>
  <si>
    <t>Godfrey Pfannerstill</t>
  </si>
  <si>
    <t>Kaitlin Pfannerstill</t>
  </si>
  <si>
    <t>Bell Waters</t>
  </si>
  <si>
    <t>Syble Schamberger</t>
  </si>
  <si>
    <t>Rene Hintz</t>
  </si>
  <si>
    <t>Annetta Walker</t>
  </si>
  <si>
    <t>Shea Barrows</t>
  </si>
  <si>
    <t>Furman Lockman</t>
  </si>
  <si>
    <t>Jerod Hintz</t>
  </si>
  <si>
    <t>Cora Kreiger</t>
  </si>
  <si>
    <t>Verda Bradtke</t>
  </si>
  <si>
    <t>Bonnie Reichert</t>
  </si>
  <si>
    <t>Jamaal Hessel</t>
  </si>
  <si>
    <t>Junius Bartoletti</t>
  </si>
  <si>
    <t>Lynn Boyer</t>
  </si>
  <si>
    <t>Javier Kreiger</t>
  </si>
  <si>
    <t>Vada Kertzmann</t>
  </si>
  <si>
    <t>Sterling Bauch</t>
  </si>
  <si>
    <t>Elias Simonis</t>
  </si>
  <si>
    <t>Alda Heathcote</t>
  </si>
  <si>
    <t>Glenda Hagenes</t>
  </si>
  <si>
    <t>Elody Little</t>
  </si>
  <si>
    <t>Rebecca Johnston</t>
  </si>
  <si>
    <t>Stephany Kerluke</t>
  </si>
  <si>
    <t>Demond Pacocha</t>
  </si>
  <si>
    <t>Georgette Kertzmann II</t>
  </si>
  <si>
    <t>Jakayla Sauer</t>
  </si>
  <si>
    <t>Lue Reilly</t>
  </si>
  <si>
    <t>Fredrick Douglas</t>
  </si>
  <si>
    <t>Andreanne Oberbrunner</t>
  </si>
  <si>
    <t>Kattie Hane</t>
  </si>
  <si>
    <t>Ally Grady</t>
  </si>
  <si>
    <t>Daryl Moore</t>
  </si>
  <si>
    <t>Jazmyn O'Conner Jr.</t>
  </si>
  <si>
    <t>Devon Pollich</t>
  </si>
  <si>
    <t>Gerda Sauer</t>
  </si>
  <si>
    <t>Earl Upton</t>
  </si>
  <si>
    <t>Savion Kirlin</t>
  </si>
  <si>
    <t>Diego Nader</t>
  </si>
  <si>
    <t>Evans Ruecker</t>
  </si>
  <si>
    <t>Savion Langosh</t>
  </si>
  <si>
    <t>Janick Reichel</t>
  </si>
  <si>
    <t>Clementina McLaughlin</t>
  </si>
  <si>
    <t>Ursula Mohr</t>
  </si>
  <si>
    <t>Krystel Bernhard</t>
  </si>
  <si>
    <t>Kaylee Durgan</t>
  </si>
  <si>
    <t>Marquise Fisher</t>
  </si>
  <si>
    <t>Faye Klein</t>
  </si>
  <si>
    <t>Davin Paucek</t>
  </si>
  <si>
    <t>Jacquelyn Hackett I</t>
  </si>
  <si>
    <t>Noemie Rutherford</t>
  </si>
  <si>
    <t>Gladyce Bogan</t>
  </si>
  <si>
    <t>Alec Prohaska</t>
  </si>
  <si>
    <t>Tyrese Dietrich</t>
  </si>
  <si>
    <t>Deangelo Zieme</t>
  </si>
  <si>
    <t>Vilma Oberbrunner</t>
  </si>
  <si>
    <t>Adam Skiles</t>
  </si>
  <si>
    <t>Magdalena O'Conner</t>
  </si>
  <si>
    <t>Kim Langworth</t>
  </si>
  <si>
    <t>Gia Rodriguez</t>
  </si>
  <si>
    <t>Petra Franecki</t>
  </si>
  <si>
    <t>Van Mraz</t>
  </si>
  <si>
    <t>Cleta Welch</t>
  </si>
  <si>
    <t>Liana Schumm</t>
  </si>
  <si>
    <t>Vaughn Klocko</t>
  </si>
  <si>
    <t>Jon Shields</t>
  </si>
  <si>
    <t>Darrell Harris</t>
  </si>
  <si>
    <t>Name Borer</t>
  </si>
  <si>
    <t>Francesco Grimes</t>
  </si>
  <si>
    <t>Verla O'Connell</t>
  </si>
  <si>
    <t>Abdullah Von</t>
  </si>
  <si>
    <t>Steve Koepp V</t>
  </si>
  <si>
    <t>Elta Crooks</t>
  </si>
  <si>
    <t>Dr. Carley Franecki</t>
  </si>
  <si>
    <t>Manley Hessel</t>
  </si>
  <si>
    <t>Christopher Torp</t>
  </si>
  <si>
    <t>Katelyn Harªann</t>
  </si>
  <si>
    <t>Cedrick Marks</t>
  </si>
  <si>
    <t>Garnett Douglas</t>
  </si>
  <si>
    <t>Dr. Benton Pacocha</t>
  </si>
  <si>
    <t>Ethyl Lueilwitz</t>
  </si>
  <si>
    <t>Abraham Grady</t>
  </si>
  <si>
    <t>Kelsi Medhurst</t>
  </si>
  <si>
    <t>Shaina Satterfield PhD</t>
  </si>
  <si>
    <t>Marlee Bergnaum I</t>
  </si>
  <si>
    <t>Geoffrey Brekke</t>
  </si>
  <si>
    <t>Yvette Corkery</t>
  </si>
  <si>
    <t>Tate Bernier</t>
  </si>
  <si>
    <t>Cielo Lesch</t>
  </si>
  <si>
    <t>Keshawn Schaden IV</t>
  </si>
  <si>
    <t>Hellen Mills</t>
  </si>
  <si>
    <t>Clovis Shanahan III</t>
  </si>
  <si>
    <t>Aidan Gerhold</t>
  </si>
  <si>
    <t>Casimer Stehr</t>
  </si>
  <si>
    <t>Lester Weber I</t>
  </si>
  <si>
    <t>Justyn Leuschke</t>
  </si>
  <si>
    <t>Kaitlin Kunde</t>
  </si>
  <si>
    <t>Gunnar Cronin</t>
  </si>
  <si>
    <t>Stanton Veum</t>
  </si>
  <si>
    <t>Jeffrey Bauch</t>
  </si>
  <si>
    <t>Flo Collins</t>
  </si>
  <si>
    <t>Geovanni Osinski</t>
  </si>
  <si>
    <t>Avery Hackett</t>
  </si>
  <si>
    <t>Abbey Aufderhar</t>
  </si>
  <si>
    <t>Earnest Boyer</t>
  </si>
  <si>
    <t>Lorine Zulauf</t>
  </si>
  <si>
    <t>Bernadette Parisian</t>
  </si>
  <si>
    <t>Jasen Hayes</t>
  </si>
  <si>
    <t>Nat Goldner</t>
  </si>
  <si>
    <t>Asa Terry</t>
  </si>
  <si>
    <t>Evert Glover</t>
  </si>
  <si>
    <t>Abby Leannon</t>
  </si>
  <si>
    <t>Prudence Schmeler V</t>
  </si>
  <si>
    <t>Ansel Quitzon</t>
  </si>
  <si>
    <t>Buddy Borer MD</t>
  </si>
  <si>
    <t>Simone Jakubowski</t>
  </si>
  <si>
    <t>Brenda Balistreri</t>
  </si>
  <si>
    <t>Carmel Ryan</t>
  </si>
  <si>
    <t>Adonis Funk</t>
  </si>
  <si>
    <t>Dejah Torphy</t>
  </si>
  <si>
    <t>Irving Spinka</t>
  </si>
  <si>
    <t>Holly O'Kon</t>
  </si>
  <si>
    <t>Marion Franecki</t>
  </si>
  <si>
    <t>Rachelle Robel</t>
  </si>
  <si>
    <t>Eunice Ritchie</t>
  </si>
  <si>
    <t>Verda Gusikowski</t>
  </si>
  <si>
    <t>Ellis Walter</t>
  </si>
  <si>
    <t>Celestine Hamill</t>
  </si>
  <si>
    <t>Gus Kautzer</t>
  </si>
  <si>
    <t>Joe Weimann</t>
  </si>
  <si>
    <t>Courtney Huel MD</t>
  </si>
  <si>
    <t>Loyal Bartoletti</t>
  </si>
  <si>
    <t>Layla Keeling</t>
  </si>
  <si>
    <t>Kenyatta Rogahn</t>
  </si>
  <si>
    <t>Roman Fritsch</t>
  </si>
  <si>
    <t>Maria Hickle</t>
  </si>
  <si>
    <t>Keyshawn Bahringer</t>
  </si>
  <si>
    <t>Tony White</t>
  </si>
  <si>
    <t>Darby Hirthe</t>
  </si>
  <si>
    <t>Demarco Steuber</t>
  </si>
  <si>
    <t>Ned Brakus</t>
  </si>
  <si>
    <t>Kip Graham</t>
  </si>
  <si>
    <t>Tabitha Sporer</t>
  </si>
  <si>
    <t>Merritt Krajcik</t>
  </si>
  <si>
    <t>Alvina Jewess</t>
  </si>
  <si>
    <t>Marcel Pfeffer Sr.</t>
  </si>
  <si>
    <t>Glenda Tromp</t>
  </si>
  <si>
    <t>Kyla Champlin</t>
  </si>
  <si>
    <t>Jennifer Zemlak</t>
  </si>
  <si>
    <t>Braxton Bruen</t>
  </si>
  <si>
    <t>Branson Reichert</t>
  </si>
  <si>
    <t>Belle Waelchi</t>
  </si>
  <si>
    <t>Lowell Ryan</t>
  </si>
  <si>
    <t>Morris Schroeder</t>
  </si>
  <si>
    <t>Arielle Schroeder</t>
  </si>
  <si>
    <t>Amya Runolfsson</t>
  </si>
  <si>
    <t>Randi Osinski</t>
  </si>
  <si>
    <t>Christop Windler</t>
  </si>
  <si>
    <t>Kenny Schmidt</t>
  </si>
  <si>
    <t>Demetris Conroy</t>
  </si>
  <si>
    <t>Mateo Dach</t>
  </si>
  <si>
    <t>Victor Cruickshank</t>
  </si>
  <si>
    <t>Lucy Braun</t>
  </si>
  <si>
    <t>Cleo Swift</t>
  </si>
  <si>
    <t>Nicolette Boyle</t>
  </si>
  <si>
    <t>Cora Little</t>
  </si>
  <si>
    <t>Marlee Cummings</t>
  </si>
  <si>
    <t>Hester Kuhn</t>
  </si>
  <si>
    <t>Arvid Jacobs</t>
  </si>
  <si>
    <t>Arch Robel</t>
  </si>
  <si>
    <t>Destin Sporer</t>
  </si>
  <si>
    <t>Eleanore Will</t>
  </si>
  <si>
    <t>Hubert Wilderman IV</t>
  </si>
  <si>
    <t>Elna Dach</t>
  </si>
  <si>
    <t>Amiya Brekke</t>
  </si>
  <si>
    <t>Edmond Conn</t>
  </si>
  <si>
    <t>Renee Schuppe</t>
  </si>
  <si>
    <t>Elta Boyer</t>
  </si>
  <si>
    <t>Kolby Bednar</t>
  </si>
  <si>
    <t>Kaleb Reinger</t>
  </si>
  <si>
    <t>Kip Koss</t>
  </si>
  <si>
    <t>Liliane Lakin</t>
  </si>
  <si>
    <t>Rozella Tromp</t>
  </si>
  <si>
    <t>Lexus Johnston DDS</t>
  </si>
  <si>
    <t>Arthur Klocko</t>
  </si>
  <si>
    <t>Ursula Kassulke</t>
  </si>
  <si>
    <t>Hans Ortiz</t>
  </si>
  <si>
    <t>Jayde White</t>
  </si>
  <si>
    <t>Vinnie Lockman</t>
  </si>
  <si>
    <t>Heaven Mueller PhD</t>
  </si>
  <si>
    <t>Augustus Schmeler</t>
  </si>
  <si>
    <t>Caroline West</t>
  </si>
  <si>
    <t>Janice Koelpin III</t>
  </si>
  <si>
    <t>Bill Muller</t>
  </si>
  <si>
    <t>Danyka Turner</t>
  </si>
  <si>
    <t>Donny Kuphal</t>
  </si>
  <si>
    <t>Christelle Leffler</t>
  </si>
  <si>
    <t>Rollin Cummings</t>
  </si>
  <si>
    <t>Ronny Kris</t>
  </si>
  <si>
    <t>Maegan Bahringer</t>
  </si>
  <si>
    <t>Yessenia Corkery</t>
  </si>
  <si>
    <t>Katlyn D'Amore</t>
  </si>
  <si>
    <t>Ismael Toy</t>
  </si>
  <si>
    <t>Natalie Christiansen</t>
  </si>
  <si>
    <t>Aliza Koch</t>
  </si>
  <si>
    <t>Barrett Wisozk</t>
  </si>
  <si>
    <t>Sibyl Pouros V</t>
  </si>
  <si>
    <t>Madyson Mills</t>
  </si>
  <si>
    <t>Ted McGlynn</t>
  </si>
  <si>
    <t>Hollis Blanda</t>
  </si>
  <si>
    <t>Erika Emard I</t>
  </si>
  <si>
    <t>Jarrett Kuphal II</t>
  </si>
  <si>
    <t>Larissa Schuppe</t>
  </si>
  <si>
    <t>Myrtie Conn</t>
  </si>
  <si>
    <t>Royal Moore</t>
  </si>
  <si>
    <t>Nils Stiedemann</t>
  </si>
  <si>
    <t>Dylan Simonis</t>
  </si>
  <si>
    <t>Elmore Parker</t>
  </si>
  <si>
    <t>Marianne Rowe</t>
  </si>
  <si>
    <t>Anastasia Auer</t>
  </si>
  <si>
    <t>Matilda Wilkinson</t>
  </si>
  <si>
    <t>Roderick Kulas</t>
  </si>
  <si>
    <t>Moshe Kihn</t>
  </si>
  <si>
    <t>Meta Parker</t>
  </si>
  <si>
    <t>Aniyah West</t>
  </si>
  <si>
    <t>Seth Nikolaus</t>
  </si>
  <si>
    <t>Jacques Swaniawski</t>
  </si>
  <si>
    <t>Dayana Schneider</t>
  </si>
  <si>
    <t>Eldridge Hintz DVM</t>
  </si>
  <si>
    <t>Ruben Kuphal</t>
  </si>
  <si>
    <t>Lillie Mitchell</t>
  </si>
  <si>
    <t>Lenny Jaskolski</t>
  </si>
  <si>
    <t>Clifford Schoen</t>
  </si>
  <si>
    <t>John Hammes</t>
  </si>
  <si>
    <t>Tito Casper PhD</t>
  </si>
  <si>
    <t>Carleton Thiel</t>
  </si>
  <si>
    <t>Ashley McCullough</t>
  </si>
  <si>
    <t>Cyril D'Amore</t>
  </si>
  <si>
    <t>Bennett Kuvalis</t>
  </si>
  <si>
    <t>Edmund Waelchi</t>
  </si>
  <si>
    <t>Maiya Bergstrom</t>
  </si>
  <si>
    <t>Abdiel Torphy</t>
  </si>
  <si>
    <t>Margarette Leffler</t>
  </si>
  <si>
    <t>Maybell Zieme</t>
  </si>
  <si>
    <t>Assunta Balistreri III</t>
  </si>
  <si>
    <t>Elliot O'Keefe II</t>
  </si>
  <si>
    <t>Guillermo Leannon</t>
  </si>
  <si>
    <t>Karl Murray</t>
  </si>
  <si>
    <t>Tevin Jacobs</t>
  </si>
  <si>
    <t>Alda Hane II</t>
  </si>
  <si>
    <t>Doris Hansen</t>
  </si>
  <si>
    <t>Bailee Beer</t>
  </si>
  <si>
    <t>Rossie Steuber</t>
  </si>
  <si>
    <t>Jules Marquardt</t>
  </si>
  <si>
    <t>Sadye Larson</t>
  </si>
  <si>
    <t>Oscar Daugherty PhD</t>
  </si>
  <si>
    <t>Billy Farrell Sr.</t>
  </si>
  <si>
    <t>Milo Mann</t>
  </si>
  <si>
    <t>Kaelyn Morissette I</t>
  </si>
  <si>
    <t>Marty Carroll</t>
  </si>
  <si>
    <t>Tina Muller V</t>
  </si>
  <si>
    <t>Liana Ledner</t>
  </si>
  <si>
    <t>Franco Rau PhD</t>
  </si>
  <si>
    <t>Bryon Haag V</t>
  </si>
  <si>
    <t>Gregoria Russel</t>
  </si>
  <si>
    <t>Tyrel O'Hara</t>
  </si>
  <si>
    <t>Paige Gulgowski</t>
  </si>
  <si>
    <t>Aletha Trantow</t>
  </si>
  <si>
    <t>Bettie Kihn DVM</t>
  </si>
  <si>
    <t>Demarco Donnelly</t>
  </si>
  <si>
    <t>Shirley Schulist</t>
  </si>
  <si>
    <t>Brian Ondricka</t>
  </si>
  <si>
    <t>Kaylie Ondricka</t>
  </si>
  <si>
    <t>Demarcus Zboncak</t>
  </si>
  <si>
    <t>Ashleigh Pfeffer</t>
  </si>
  <si>
    <t>Amanda Schultz</t>
  </si>
  <si>
    <t>Edmund Kerluke</t>
  </si>
  <si>
    <t>Jayme Kuphal</t>
  </si>
  <si>
    <t>Alysha Wintheiser</t>
  </si>
  <si>
    <t>Patrick Kunze</t>
  </si>
  <si>
    <t>Abner Wilderman</t>
  </si>
  <si>
    <t>Lura Treutel</t>
  </si>
  <si>
    <t>Lauryn Dare</t>
  </si>
  <si>
    <t>Domenick Stehr</t>
  </si>
  <si>
    <t>Rory Strosin</t>
  </si>
  <si>
    <t>Lance Olson DDS</t>
  </si>
  <si>
    <t>Stefan Gibson</t>
  </si>
  <si>
    <t>Seamus Mitchell Jr.</t>
  </si>
  <si>
    <t>Eriberto Kassulke</t>
  </si>
  <si>
    <t>Eusebio DuBuque</t>
  </si>
  <si>
    <t>Kira Tromp</t>
  </si>
  <si>
    <t>Elyse Bailey</t>
  </si>
  <si>
    <t>Kale Brakus</t>
  </si>
  <si>
    <t>Carlee Dickinson</t>
  </si>
  <si>
    <t>Roger Kihn</t>
  </si>
  <si>
    <t>Sally Bartoletti</t>
  </si>
  <si>
    <t>Lera West</t>
  </si>
  <si>
    <t>Louie Lang</t>
  </si>
  <si>
    <t>Ramona Ortiz</t>
  </si>
  <si>
    <t>Korey Schmeler</t>
  </si>
  <si>
    <t>Estrella Leuschke</t>
  </si>
  <si>
    <t>Crystel Bins</t>
  </si>
  <si>
    <t>Misael Kilback</t>
  </si>
  <si>
    <t>Austyn Murazik</t>
  </si>
  <si>
    <t>Adelle Williamson Sr.</t>
  </si>
  <si>
    <t>Peyton Ryan</t>
  </si>
  <si>
    <t>Harley Kuvalis</t>
  </si>
  <si>
    <t>Bradly Mayert</t>
  </si>
  <si>
    <t>Frances Sipes</t>
  </si>
  <si>
    <t>Bud Lebsack</t>
  </si>
  <si>
    <t>Sidney Gibson</t>
  </si>
  <si>
    <t>Dr. Kaitlyn Harªann</t>
  </si>
  <si>
    <t>Crystal Ondricka</t>
  </si>
  <si>
    <t>Jordane Brakus</t>
  </si>
  <si>
    <t>Nelle Erdman MD</t>
  </si>
  <si>
    <t>Annetta Nicolas</t>
  </si>
  <si>
    <t>Missouri Kohler</t>
  </si>
  <si>
    <t>Nathanael Rath</t>
  </si>
  <si>
    <t>Gabriella Borer</t>
  </si>
  <si>
    <t>Dr. Lindsey Lindgren</t>
  </si>
  <si>
    <t>Darian Douglas</t>
  </si>
  <si>
    <t>Claudine Conn V</t>
  </si>
  <si>
    <t>Lowell Gerlach</t>
  </si>
  <si>
    <t>Orlando Torphy</t>
  </si>
  <si>
    <t>Kolby Smith</t>
  </si>
  <si>
    <t>Tanner Turner DDS</t>
  </si>
  <si>
    <t>Loma Purdy</t>
  </si>
  <si>
    <t>Jamir Cruickshank</t>
  </si>
  <si>
    <t>Sydnee Terry IV</t>
  </si>
  <si>
    <t>Ruthie Jacobi</t>
  </si>
  <si>
    <t>Herminia Cormier</t>
  </si>
  <si>
    <t>Kallie Larson</t>
  </si>
  <si>
    <t>Domenick Nienow</t>
  </si>
  <si>
    <t>Micheal Harªann</t>
  </si>
  <si>
    <t>Priscilla Jast</t>
  </si>
  <si>
    <t>Bettye Abshire</t>
  </si>
  <si>
    <t>Dejuan Krajcik</t>
  </si>
  <si>
    <t>Estell Runolfsdottir</t>
  </si>
  <si>
    <t>Clovis Schinner</t>
  </si>
  <si>
    <t>Lemuel Stokes</t>
  </si>
  <si>
    <t>Bianka Wolf MD</t>
  </si>
  <si>
    <t>Flavie McDermott</t>
  </si>
  <si>
    <t>Adele Streich</t>
  </si>
  <si>
    <t>Mathilde Harber</t>
  </si>
  <si>
    <t>Ansley Koelpin</t>
  </si>
  <si>
    <t>Anissa Kuhn</t>
  </si>
  <si>
    <t>Dasia Bahringer</t>
  </si>
  <si>
    <t>Eleanore Schimmel</t>
  </si>
  <si>
    <t>Gia Jerde</t>
  </si>
  <si>
    <t>Israel Wilkinson</t>
  </si>
  <si>
    <t>Cierra Windler</t>
  </si>
  <si>
    <t>Brittany Medhurst</t>
  </si>
  <si>
    <t>Elliott Hayes</t>
  </si>
  <si>
    <t>Zachariah O'Conner</t>
  </si>
  <si>
    <t>Eino Cronin</t>
  </si>
  <si>
    <t>Sonny Hilpert MD</t>
  </si>
  <si>
    <t>Solon Moore</t>
  </si>
  <si>
    <t>Darrell Collins</t>
  </si>
  <si>
    <t>Elenor Thiel</t>
  </si>
  <si>
    <t>Liliane Glover</t>
  </si>
  <si>
    <t>Cleve Leffler</t>
  </si>
  <si>
    <t>Sabryna Hilll</t>
  </si>
  <si>
    <t>Danielle Keeling</t>
  </si>
  <si>
    <t>Else Zboncak</t>
  </si>
  <si>
    <t>Maurice Wintheiser</t>
  </si>
  <si>
    <t>Muhammad Towne</t>
  </si>
  <si>
    <t>Erich Connelly</t>
  </si>
  <si>
    <t>Amy Bechtelar</t>
  </si>
  <si>
    <t>Garth Flatley</t>
  </si>
  <si>
    <t>Lula Koss</t>
  </si>
  <si>
    <t>Walter Hessel</t>
  </si>
  <si>
    <t>Rosa Grant</t>
  </si>
  <si>
    <t>Vida Pfannerstill</t>
  </si>
  <si>
    <t>Dr. Jamar Steuber</t>
  </si>
  <si>
    <t>Ryley Bernhard</t>
  </si>
  <si>
    <t>Ambrose Lang</t>
  </si>
  <si>
    <t>Abdiel McCullough</t>
  </si>
  <si>
    <t>Edythe Romaguera</t>
  </si>
  <si>
    <t>Rosanna Kovacek IV</t>
  </si>
  <si>
    <t>Allene Dietrich</t>
  </si>
  <si>
    <t>Tierra Osinski</t>
  </si>
  <si>
    <t>Alta Welch</t>
  </si>
  <si>
    <t>Aaron Stoltenberg</t>
  </si>
  <si>
    <t>Coby Rice</t>
  </si>
  <si>
    <t>Dr. Kamille McKenzie</t>
  </si>
  <si>
    <t>Delia Bartell</t>
  </si>
  <si>
    <t>Gregg Parisian</t>
  </si>
  <si>
    <t>Otha Herzog</t>
  </si>
  <si>
    <t>Edward Lockman</t>
  </si>
  <si>
    <t>Allen Jerde</t>
  </si>
  <si>
    <t>Litzy Dietrich IV</t>
  </si>
  <si>
    <t>Fanny Reilly</t>
  </si>
  <si>
    <t>Lyla Parisian</t>
  </si>
  <si>
    <t>Dorcas Spencer</t>
  </si>
  <si>
    <t>Jacynthe McLaughlin</t>
  </si>
  <si>
    <t>Emelia Spinka</t>
  </si>
  <si>
    <t>Dessie Jacobson</t>
  </si>
  <si>
    <t>Keon O'Hara</t>
  </si>
  <si>
    <t>Eloy Thompson</t>
  </si>
  <si>
    <t>Trever Dietrich</t>
  </si>
  <si>
    <t>Krista Huels</t>
  </si>
  <si>
    <t>Travon Farrell</t>
  </si>
  <si>
    <t>Deborah Reinger</t>
  </si>
  <si>
    <t>Alvah Mayer IV</t>
  </si>
  <si>
    <t>Dell Schroeder IV</t>
  </si>
  <si>
    <t>Jessie Bins DDS</t>
  </si>
  <si>
    <t>Scottie Greenfelder</t>
  </si>
  <si>
    <t>Donald Pacocha</t>
  </si>
  <si>
    <t>Abigale Grimes</t>
  </si>
  <si>
    <t>Stone Erdman</t>
  </si>
  <si>
    <t>Haley Lueilwitz</t>
  </si>
  <si>
    <t>William Wisozk IV</t>
  </si>
  <si>
    <t>Fanny Herzog DVM</t>
  </si>
  <si>
    <t>Ewell Reichel</t>
  </si>
  <si>
    <t>Maryse Botsford</t>
  </si>
  <si>
    <t>Christopher Wuckert</t>
  </si>
  <si>
    <t>Icie Hilpert DVM</t>
  </si>
  <si>
    <t>Rex Swaniawski</t>
  </si>
  <si>
    <t>Adriel Ernser</t>
  </si>
  <si>
    <t>Loren Ortiz</t>
  </si>
  <si>
    <t>Cortney Schamberger</t>
  </si>
  <si>
    <t>Else Erdman</t>
  </si>
  <si>
    <t>Maude Jewess</t>
  </si>
  <si>
    <t>Evie Wiza</t>
  </si>
  <si>
    <t>Eryn Schinner</t>
  </si>
  <si>
    <t>Jaime Ledner</t>
  </si>
  <si>
    <t>Skye Blanda</t>
  </si>
  <si>
    <t>Baron Tillman</t>
  </si>
  <si>
    <t>Cassandre Cartwright</t>
  </si>
  <si>
    <t>Horace Reilly</t>
  </si>
  <si>
    <t>Kaela D'Amore</t>
  </si>
  <si>
    <t>Shanny Gusikowski</t>
  </si>
  <si>
    <t>Nyah Considine</t>
  </si>
  <si>
    <t>Nathanial Gottlieb Jr.</t>
  </si>
  <si>
    <t>Carmel Hauck III</t>
  </si>
  <si>
    <t>Connor Hirthe</t>
  </si>
  <si>
    <t>Ulises Ullrich</t>
  </si>
  <si>
    <t>Kiara Altenwerth</t>
  </si>
  <si>
    <t>Sienna Daniel</t>
  </si>
  <si>
    <t>Delta Feil</t>
  </si>
  <si>
    <t>Libbie Cronin</t>
  </si>
  <si>
    <t>Arnold Crist</t>
  </si>
  <si>
    <t>Cornell Pfeffer</t>
  </si>
  <si>
    <t>Napoleon Stark</t>
  </si>
  <si>
    <t>Hailey Paucek MD</t>
  </si>
  <si>
    <t>Alek Runte</t>
  </si>
  <si>
    <t>Abigayle Hayes</t>
  </si>
  <si>
    <t>Alessia Hammes</t>
  </si>
  <si>
    <t>Leonora Nitzsche</t>
  </si>
  <si>
    <t>Emily Lockman II</t>
  </si>
  <si>
    <t>Annetta Reichert</t>
  </si>
  <si>
    <t>Elena Breitenberg</t>
  </si>
  <si>
    <t>Ruthie Okuneva</t>
  </si>
  <si>
    <t>Breanna Kshlerin</t>
  </si>
  <si>
    <t>Sincere Erdman</t>
  </si>
  <si>
    <t>Ora Littel</t>
  </si>
  <si>
    <t>Tate Powlowski</t>
  </si>
  <si>
    <t>Maude Mohr MD</t>
  </si>
  <si>
    <t>Sierra Walsh</t>
  </si>
  <si>
    <t>Ruben Spinka</t>
  </si>
  <si>
    <t>Joan Bins</t>
  </si>
  <si>
    <t>Hans Kiehn</t>
  </si>
  <si>
    <t>Nora Balistreri</t>
  </si>
  <si>
    <t>Shea Orn</t>
  </si>
  <si>
    <t>Kade Moore</t>
  </si>
  <si>
    <t>Alexander Cummings</t>
  </si>
  <si>
    <t>Shyanne Welch</t>
  </si>
  <si>
    <t>Adella Block DDS</t>
  </si>
  <si>
    <t>Douglas Rice</t>
  </si>
  <si>
    <t>Leonel Nolan</t>
  </si>
  <si>
    <t>Jude Trantow</t>
  </si>
  <si>
    <t>Manuel Wunsch Sr.</t>
  </si>
  <si>
    <t>Marisa Stroman</t>
  </si>
  <si>
    <t>Kavon Dickinson</t>
  </si>
  <si>
    <t>Jazlyn Fadel IV</t>
  </si>
  <si>
    <t>Earl Windler</t>
  </si>
  <si>
    <t>Bradford Jacobson</t>
  </si>
  <si>
    <t>Trey Walker</t>
  </si>
  <si>
    <t>Kaylin Predovic</t>
  </si>
  <si>
    <t>Roberta Hagenes</t>
  </si>
  <si>
    <t>Alyson Smith</t>
  </si>
  <si>
    <t>Lourdes Larkin</t>
  </si>
  <si>
    <t>Alexandria Kutch</t>
  </si>
  <si>
    <t>Charlene Mills</t>
  </si>
  <si>
    <t>Sharon O'Connell</t>
  </si>
  <si>
    <t>Alfred Hirthe</t>
  </si>
  <si>
    <t>Derick Gottlieb</t>
  </si>
  <si>
    <t>Kylie Jacobs III</t>
  </si>
  <si>
    <t>Geovany Padberg</t>
  </si>
  <si>
    <t>Taryn Tromp Jr.</t>
  </si>
  <si>
    <t>Haylie Jenkins</t>
  </si>
  <si>
    <t>Meagan Bartell</t>
  </si>
  <si>
    <t>Shannon Kautzer III</t>
  </si>
  <si>
    <t>Rickey Pfannerstill</t>
  </si>
  <si>
    <t>Ansel Kirlin</t>
  </si>
  <si>
    <t>Idella Reichel</t>
  </si>
  <si>
    <t>Elody Leuschke</t>
  </si>
  <si>
    <t>Otis Walter</t>
  </si>
  <si>
    <t>Burley King</t>
  </si>
  <si>
    <t>Mya Lynch</t>
  </si>
  <si>
    <t>Abby Bosco</t>
  </si>
  <si>
    <t>Colt Turner Jr.</t>
  </si>
  <si>
    <t>Elena Zieme</t>
  </si>
  <si>
    <t>Raphaelle DuBuque</t>
  </si>
  <si>
    <t>Jonathan Kling</t>
  </si>
  <si>
    <t>Deja Adams</t>
  </si>
  <si>
    <t>Sonya Gutkowski IV</t>
  </si>
  <si>
    <t>Savannah Keeling</t>
  </si>
  <si>
    <t>Clovis Metz</t>
  </si>
  <si>
    <t>Cortney Daugherty</t>
  </si>
  <si>
    <t>Wade Becker</t>
  </si>
  <si>
    <t>Noemi Ebert</t>
  </si>
  <si>
    <t>Skyla Parker II</t>
  </si>
  <si>
    <t>Winifred Bednar</t>
  </si>
  <si>
    <t>Jermey Hessel Sr.</t>
  </si>
  <si>
    <t>Alexie McKenzie</t>
  </si>
  <si>
    <t>Eldon Ullrich</t>
  </si>
  <si>
    <t>Dominique Moore</t>
  </si>
  <si>
    <t>Krystal Rippin</t>
  </si>
  <si>
    <t>Esmeralda Parker</t>
  </si>
  <si>
    <t>Barry Ryan</t>
  </si>
  <si>
    <t>Davonte Smitham</t>
  </si>
  <si>
    <t>Antonio Williamson</t>
  </si>
  <si>
    <t>Keven Bartoletti</t>
  </si>
  <si>
    <t>Maxine Will</t>
  </si>
  <si>
    <t>Neil Reichert</t>
  </si>
  <si>
    <t>Caden Crist</t>
  </si>
  <si>
    <t>Laron Reichel</t>
  </si>
  <si>
    <t>Charity Corkery</t>
  </si>
  <si>
    <t>Adam Stracke</t>
  </si>
  <si>
    <t>Verlie Kuphal</t>
  </si>
  <si>
    <t>Roel Schuster</t>
  </si>
  <si>
    <t>Riley McClure DDS</t>
  </si>
  <si>
    <t>Wilson Collier</t>
  </si>
  <si>
    <t>Waino Bosco MD</t>
  </si>
  <si>
    <t>Tyson Kassulke</t>
  </si>
  <si>
    <t>Wyatt Miller PhD</t>
  </si>
  <si>
    <t>Tristian Bailey</t>
  </si>
  <si>
    <t>Jena Goyette</t>
  </si>
  <si>
    <t>Murphy Hane</t>
  </si>
  <si>
    <t>Cecil Heathcote</t>
  </si>
  <si>
    <t>Carmel Tremblay</t>
  </si>
  <si>
    <t>Gabriel Cremin</t>
  </si>
  <si>
    <t>Foster Wunsch</t>
  </si>
  <si>
    <t>Krystina Lindgren</t>
  </si>
  <si>
    <t>Eleanore Heaney</t>
  </si>
  <si>
    <t>Ethan Gottlieb</t>
  </si>
  <si>
    <t>Collin Bogan V</t>
  </si>
  <si>
    <t>Eloisa O'Hara V</t>
  </si>
  <si>
    <t>Tre Marvin</t>
  </si>
  <si>
    <t>Leonor Dicki</t>
  </si>
  <si>
    <t>Maynard Davis</t>
  </si>
  <si>
    <t>Haley Block</t>
  </si>
  <si>
    <t>Angela Nolan</t>
  </si>
  <si>
    <t>Gino Gleason</t>
  </si>
  <si>
    <t>Kamryn Steuber DVM</t>
  </si>
  <si>
    <t>Mable Mohr</t>
  </si>
  <si>
    <t>Gayle Kemmer Sr.</t>
  </si>
  <si>
    <t>Audie Price</t>
  </si>
  <si>
    <t>Joshuah Little</t>
  </si>
  <si>
    <t>Frederique Ruecker</t>
  </si>
  <si>
    <t>Kayla Hilll DDS</t>
  </si>
  <si>
    <t>Keenan Carroll</t>
  </si>
  <si>
    <t>Christa Herman</t>
  </si>
  <si>
    <t>Alverta Boyer</t>
  </si>
  <si>
    <t>Tessie Goyette</t>
  </si>
  <si>
    <t>Javonte Waters</t>
  </si>
  <si>
    <t>Torrey Ratke</t>
  </si>
  <si>
    <t>Modesto Rice</t>
  </si>
  <si>
    <t>Maya Mayert</t>
  </si>
  <si>
    <t>Jan Sporer PhD</t>
  </si>
  <si>
    <t>Ophelia Quigley</t>
  </si>
  <si>
    <t>Josephine Gusikowski III</t>
  </si>
  <si>
    <t>Frida Heidenreich</t>
  </si>
  <si>
    <t>Sonny Zboncak</t>
  </si>
  <si>
    <t>Eugenia Wilderman</t>
  </si>
  <si>
    <t>Rowland Heathcote</t>
  </si>
  <si>
    <t>Percival Schowalter</t>
  </si>
  <si>
    <t>Andres O'Reilly</t>
  </si>
  <si>
    <t>Kaylah O'Conner</t>
  </si>
  <si>
    <t>Axel Lakin</t>
  </si>
  <si>
    <t>Kelsie Bogisich</t>
  </si>
  <si>
    <t>Cordie Sipes</t>
  </si>
  <si>
    <t>Kiel Smitham</t>
  </si>
  <si>
    <t>Glenna Nolan</t>
  </si>
  <si>
    <t>Genesis Brown DVM</t>
  </si>
  <si>
    <t>Sasha Roberts</t>
  </si>
  <si>
    <t>Karine Gulgowski</t>
  </si>
  <si>
    <t>Faustino McClure</t>
  </si>
  <si>
    <t>Edwina Cruickshank</t>
  </si>
  <si>
    <t>Tess Durgan</t>
  </si>
  <si>
    <t>Maryam Klein</t>
  </si>
  <si>
    <t>Grady Robel</t>
  </si>
  <si>
    <t>Nat Bauch</t>
  </si>
  <si>
    <t>Layne Okuneva</t>
  </si>
  <si>
    <t>Ransom Runolfsson</t>
  </si>
  <si>
    <t>Reilly Kohler</t>
  </si>
  <si>
    <t>Roosevelt Mohr</t>
  </si>
  <si>
    <t>Doug Smith MD</t>
  </si>
  <si>
    <t>Kole Parker</t>
  </si>
  <si>
    <t>Alfreda Brekke</t>
  </si>
  <si>
    <t>Bessie Kemmer</t>
  </si>
  <si>
    <t>Lesly Hansen</t>
  </si>
  <si>
    <t>Ilene Brown</t>
  </si>
  <si>
    <t>Christopher Kerluke IV</t>
  </si>
  <si>
    <t>Lula Ankunding</t>
  </si>
  <si>
    <t>Franco Langworth</t>
  </si>
  <si>
    <t>Mabel Walter</t>
  </si>
  <si>
    <t>Eleanora Altenwerth</t>
  </si>
  <si>
    <t>Claudine Grimes</t>
  </si>
  <si>
    <t>Helga Klocko</t>
  </si>
  <si>
    <t>Dr. Jadon Herzog</t>
  </si>
  <si>
    <t>Santino Ferry</t>
  </si>
  <si>
    <t>Melissa O'Kon</t>
  </si>
  <si>
    <t>Marguerite Schuppe</t>
  </si>
  <si>
    <t>Dr. Destini Marks</t>
  </si>
  <si>
    <t>Maurine Corwin Sr.</t>
  </si>
  <si>
    <t>Verner Bergstrom</t>
  </si>
  <si>
    <t>Trey Rosenbaum V</t>
  </si>
  <si>
    <t>Elsa Kuhn</t>
  </si>
  <si>
    <t>Maddison Hoeger</t>
  </si>
  <si>
    <t>Mekhi Schmidt IV</t>
  </si>
  <si>
    <t>Mikel Wuckert</t>
  </si>
  <si>
    <t>Christelle Baumbach</t>
  </si>
  <si>
    <t>Kennith Swift</t>
  </si>
  <si>
    <t>Roselyn Hauck</t>
  </si>
  <si>
    <t>Katlynn Jast</t>
  </si>
  <si>
    <t>Ahmed Blanda</t>
  </si>
  <si>
    <t>Florida Johnson</t>
  </si>
  <si>
    <t>Modesta Beier</t>
  </si>
  <si>
    <t>Brittany Harris Sr.</t>
  </si>
  <si>
    <t>Ricardo Kuhlman</t>
  </si>
  <si>
    <t>Delta Hyatt</t>
  </si>
  <si>
    <t>Beth Casper DDS</t>
  </si>
  <si>
    <t>Cleta Morissette</t>
  </si>
  <si>
    <t>Eliane Koss</t>
  </si>
  <si>
    <t>Marina Lind</t>
  </si>
  <si>
    <t>Aubree Schamberger</t>
  </si>
  <si>
    <t>Susana Goldner V</t>
  </si>
  <si>
    <t>Bobbie Stanton</t>
  </si>
  <si>
    <t>Coralie Homenick</t>
  </si>
  <si>
    <t>Eldridge Sipes</t>
  </si>
  <si>
    <t>Meagan Spinka</t>
  </si>
  <si>
    <t>Kristy Champlin</t>
  </si>
  <si>
    <t>Marlon Pfannerstill</t>
  </si>
  <si>
    <t>Abbey McDermott</t>
  </si>
  <si>
    <t>Litzy Steuber</t>
  </si>
  <si>
    <t>Maverick Schulist</t>
  </si>
  <si>
    <t>Vivianne Kris</t>
  </si>
  <si>
    <t>Elnora Gislason</t>
  </si>
  <si>
    <t>Bradly Morissette DDS</t>
  </si>
  <si>
    <t>Amara Hilpert</t>
  </si>
  <si>
    <t>Declan Walker</t>
  </si>
  <si>
    <t>Berniece Rippin</t>
  </si>
  <si>
    <t>Finn Dickinson</t>
  </si>
  <si>
    <t>Olaf Haag</t>
  </si>
  <si>
    <t>Camryn Dach</t>
  </si>
  <si>
    <t>Ted Reichel</t>
  </si>
  <si>
    <t>Jaunita Terry</t>
  </si>
  <si>
    <t>Tevin Senger</t>
  </si>
  <si>
    <t>Elliot Runte</t>
  </si>
  <si>
    <t>Charley Hammes</t>
  </si>
  <si>
    <t>Drake Okuneva</t>
  </si>
  <si>
    <t>Abdiel Douglas MD</t>
  </si>
  <si>
    <t>Theresa Predovic DVM</t>
  </si>
  <si>
    <t>Erin Adams</t>
  </si>
  <si>
    <t>Elmira Abbott</t>
  </si>
  <si>
    <t>Arvid Hilpert</t>
  </si>
  <si>
    <t>Marian Kreiger</t>
  </si>
  <si>
    <t>Jo Block</t>
  </si>
  <si>
    <t>Kristy O'Connell</t>
  </si>
  <si>
    <t>Earnest McDermott</t>
  </si>
  <si>
    <t>Wendell Rogahn</t>
  </si>
  <si>
    <t>Donald White</t>
  </si>
  <si>
    <t>Sheila Schuster</t>
  </si>
  <si>
    <t>Austyn Weber</t>
  </si>
  <si>
    <t>Thalia Bradtke</t>
  </si>
  <si>
    <t>Gordon Haley V</t>
  </si>
  <si>
    <t>Garry Funk</t>
  </si>
  <si>
    <t>Sandra West</t>
  </si>
  <si>
    <t>Rachael White</t>
  </si>
  <si>
    <t>Chet Gaylord</t>
  </si>
  <si>
    <t>Zackary Harªann</t>
  </si>
  <si>
    <t>Carmel Block DDS</t>
  </si>
  <si>
    <t>Mervin Schaefer</t>
  </si>
  <si>
    <t>Gladys Nicolas</t>
  </si>
  <si>
    <t>Francisca Jakubowski</t>
  </si>
  <si>
    <t>Giuseppe Grant</t>
  </si>
  <si>
    <t>Cordell Flatley</t>
  </si>
  <si>
    <t>Paula Hansen III</t>
  </si>
  <si>
    <t>Kianna Schuster</t>
  </si>
  <si>
    <t>Ashley Macejkovic II</t>
  </si>
  <si>
    <t>Thaddeus Vandervort</t>
  </si>
  <si>
    <t>Velva Emmerich</t>
  </si>
  <si>
    <t>Alison Price</t>
  </si>
  <si>
    <t>Brandt Hermann</t>
  </si>
  <si>
    <t>Einar Feest</t>
  </si>
  <si>
    <t>Jonatan McCullough</t>
  </si>
  <si>
    <t>Emanuel Konopelski</t>
  </si>
  <si>
    <t>Sigurd Langosh</t>
  </si>
  <si>
    <t>Ellsworth Fadel</t>
  </si>
  <si>
    <t>Dominic Gulgowski V</t>
  </si>
  <si>
    <t>Ilene Roob</t>
  </si>
  <si>
    <t>Shanon Hand</t>
  </si>
  <si>
    <t>Christiana Legros</t>
  </si>
  <si>
    <t>Rita Dibbert</t>
  </si>
  <si>
    <t>Pinkie Walker IV</t>
  </si>
  <si>
    <t>Wilburn Wiegand</t>
  </si>
  <si>
    <t>Dorthy Kiehn</t>
  </si>
  <si>
    <t>Missouri Nitzsche</t>
  </si>
  <si>
    <t>Robyn Wisozk</t>
  </si>
  <si>
    <t>Zelma Williamson</t>
  </si>
  <si>
    <t>Katarina Rohan</t>
  </si>
  <si>
    <t>Georgette Lebsack</t>
  </si>
  <si>
    <t>Pasquale Jaskolski</t>
  </si>
  <si>
    <t>Samir Roob I</t>
  </si>
  <si>
    <t>Talon Auer V</t>
  </si>
  <si>
    <t>Torrey Lemke</t>
  </si>
  <si>
    <t>Bessie Price</t>
  </si>
  <si>
    <t>Mariano Feest</t>
  </si>
  <si>
    <t>Lonie Wintheiser</t>
  </si>
  <si>
    <t>Elwin Torphy</t>
  </si>
  <si>
    <t>Bailee Hoeger</t>
  </si>
  <si>
    <t>Gia Abbott Jr.</t>
  </si>
  <si>
    <t>Owen Howell</t>
  </si>
  <si>
    <t>Orland Auer</t>
  </si>
  <si>
    <t>Vita Stamm DDS</t>
  </si>
  <si>
    <t>Milan Rolfson</t>
  </si>
  <si>
    <t>Zakary Powlowski</t>
  </si>
  <si>
    <t>Timothy Bernier</t>
  </si>
  <si>
    <t>Jaron Grady</t>
  </si>
  <si>
    <t>Brennon Fadel</t>
  </si>
  <si>
    <t>Aurore Altenwerth</t>
  </si>
  <si>
    <t>Jevon Kuhn I</t>
  </si>
  <si>
    <t>Annette Heidenreich Sr.</t>
  </si>
  <si>
    <t>Rollin Larkin</t>
  </si>
  <si>
    <t>Nico Wuckert</t>
  </si>
  <si>
    <t>Alize Bernhard</t>
  </si>
  <si>
    <t>Victor Powlowski</t>
  </si>
  <si>
    <t>Abigayle Reinger</t>
  </si>
  <si>
    <t>Marianna Emmerich</t>
  </si>
  <si>
    <t>Rasheed Hayes Sr.</t>
  </si>
  <si>
    <t>Wilfredo Cummerata DDS</t>
  </si>
  <si>
    <t>Bettye Hudson</t>
  </si>
  <si>
    <t>Andreanne Kautzer</t>
  </si>
  <si>
    <t>Royce Ryan</t>
  </si>
  <si>
    <t>Toy Hammes</t>
  </si>
  <si>
    <t>Freida Keebler</t>
  </si>
  <si>
    <t>Damion Dach</t>
  </si>
  <si>
    <t>Allen Nienow</t>
  </si>
  <si>
    <t>Jan Ryan</t>
  </si>
  <si>
    <t>Kennedi Wilkinson</t>
  </si>
  <si>
    <t>Dante Ward</t>
  </si>
  <si>
    <t>Dr. Yasmeen Carter</t>
  </si>
  <si>
    <t>Vivianne Kautzer</t>
  </si>
  <si>
    <t>Marc Collier</t>
  </si>
  <si>
    <t>Haleigh Kovacek</t>
  </si>
  <si>
    <t>Bernita Boehm</t>
  </si>
  <si>
    <t>Cyril Hirthe Sr.</t>
  </si>
  <si>
    <t>Eulalia Wiegand</t>
  </si>
  <si>
    <t>Alayna Little</t>
  </si>
  <si>
    <t>Claire Guªann</t>
  </si>
  <si>
    <t>Leone Sawayn</t>
  </si>
  <si>
    <t>Jovan Bruen</t>
  </si>
  <si>
    <t>Pauline Schowalter</t>
  </si>
  <si>
    <t>Rhianna Reinger</t>
  </si>
  <si>
    <t>Arturo Schaefer</t>
  </si>
  <si>
    <t>Pearl Kilback</t>
  </si>
  <si>
    <t>Kevin Gaylord</t>
  </si>
  <si>
    <t>Ron Corkery II</t>
  </si>
  <si>
    <t>Daija Fadel</t>
  </si>
  <si>
    <t>Janiya Waelchi</t>
  </si>
  <si>
    <t>Ceasar Cummings Sr.</t>
  </si>
  <si>
    <t>Rachelle Reilly Jr.</t>
  </si>
  <si>
    <t>Malinda Christiansen</t>
  </si>
  <si>
    <t>Isobel Fadel</t>
  </si>
  <si>
    <t>Adolphus Watsica</t>
  </si>
  <si>
    <t>Javonte Kihn</t>
  </si>
  <si>
    <t>Nikki Lockman</t>
  </si>
  <si>
    <t>Santos Boyle III</t>
  </si>
  <si>
    <t>Ladarius Leuschke</t>
  </si>
  <si>
    <t>Lavinia Gleichner</t>
  </si>
  <si>
    <t>Fern Robel Jr.</t>
  </si>
  <si>
    <t>Nicholaus Yundt</t>
  </si>
  <si>
    <t>Jerry Botsford</t>
  </si>
  <si>
    <t>Araceli Thiel</t>
  </si>
  <si>
    <t>Reggie Medhurst</t>
  </si>
  <si>
    <t>Lavonne Smith</t>
  </si>
  <si>
    <t>Cedrick Kub</t>
  </si>
  <si>
    <t>Demarco Homenick</t>
  </si>
  <si>
    <t>Fermin Bayer</t>
  </si>
  <si>
    <t>Idell Little</t>
  </si>
  <si>
    <t>Dean Wisozk</t>
  </si>
  <si>
    <t>Coy Keebler</t>
  </si>
  <si>
    <t>Geovany Adams</t>
  </si>
  <si>
    <t>Josue Schiller</t>
  </si>
  <si>
    <t>Laurel Dibbert</t>
  </si>
  <si>
    <t>Marc Wuckert</t>
  </si>
  <si>
    <t>Brown Kub</t>
  </si>
  <si>
    <t>Maximo Rau</t>
  </si>
  <si>
    <t>Johnson Marks</t>
  </si>
  <si>
    <t>Aletha Marvin</t>
  </si>
  <si>
    <t>Elmira Schneider</t>
  </si>
  <si>
    <t>Ashtyn Deckow</t>
  </si>
  <si>
    <t>Christy Wolf</t>
  </si>
  <si>
    <t>Elfrieda Keeling</t>
  </si>
  <si>
    <t>Lourdes Schoen</t>
  </si>
  <si>
    <t>Stefanie Cartwright</t>
  </si>
  <si>
    <t>Lela Oberbrunner</t>
  </si>
  <si>
    <t>Lee Schneider</t>
  </si>
  <si>
    <t>Cody Jenkins</t>
  </si>
  <si>
    <t>Okey Stehr I</t>
  </si>
  <si>
    <t>Ed Considine</t>
  </si>
  <si>
    <t>Rodolfo Skiles</t>
  </si>
  <si>
    <t>Erwin Mayert</t>
  </si>
  <si>
    <t>Dr. Esperanza Kohler</t>
  </si>
  <si>
    <t>Elissa Stanton</t>
  </si>
  <si>
    <t>Wilhelm Wilkinson I</t>
  </si>
  <si>
    <t>Bethel Douglas</t>
  </si>
  <si>
    <t>Maeve Waelchi</t>
  </si>
  <si>
    <t>Dr. Willy Gleason</t>
  </si>
  <si>
    <t>Van Brown</t>
  </si>
  <si>
    <t>Stanton Kulas DVM</t>
  </si>
  <si>
    <t>Melyssa Strosin</t>
  </si>
  <si>
    <t>Aurelie Ratke</t>
  </si>
  <si>
    <t>Miguel Turner</t>
  </si>
  <si>
    <t>Hannah Hirthe</t>
  </si>
  <si>
    <t>Delfina Guªann</t>
  </si>
  <si>
    <t>Rogelio Hintz</t>
  </si>
  <si>
    <t>Freida Harris</t>
  </si>
  <si>
    <t>Glenna Green</t>
  </si>
  <si>
    <t>Terry Treutel</t>
  </si>
  <si>
    <t>Sydnee Ryan</t>
  </si>
  <si>
    <t>Vesta Stroman</t>
  </si>
  <si>
    <t>Emerson Kerluke</t>
  </si>
  <si>
    <t>Junius Koelpin</t>
  </si>
  <si>
    <t>Marcelle Carroll DDS</t>
  </si>
  <si>
    <t>Alec Kovacek IV</t>
  </si>
  <si>
    <t>Clifford Block</t>
  </si>
  <si>
    <t>Petra Ebert</t>
  </si>
  <si>
    <t>Jeanne Boehm V</t>
  </si>
  <si>
    <t>Rosalia Jacobson</t>
  </si>
  <si>
    <t>John Toy</t>
  </si>
  <si>
    <t>Dena Borer</t>
  </si>
  <si>
    <t>Keon Ward</t>
  </si>
  <si>
    <t>Doyle Walsh</t>
  </si>
  <si>
    <t>Name Bartoletti</t>
  </si>
  <si>
    <t>Marjorie Schowalter</t>
  </si>
  <si>
    <t>Velda Cronin</t>
  </si>
  <si>
    <t>Anjali Carroll</t>
  </si>
  <si>
    <t>Kenton Collier IV</t>
  </si>
  <si>
    <t>Nicola Wehner</t>
  </si>
  <si>
    <t>Lenny Pouros</t>
  </si>
  <si>
    <t>Carroll Maggio</t>
  </si>
  <si>
    <t>Sydney Crooks</t>
  </si>
  <si>
    <t>Kamryn Rutherford</t>
  </si>
  <si>
    <t>Issac Russel</t>
  </si>
  <si>
    <t>Kianna Grimes</t>
  </si>
  <si>
    <t>Rylee Bergstrom</t>
  </si>
  <si>
    <t>Elnora Emard</t>
  </si>
  <si>
    <t>Anabel Fay</t>
  </si>
  <si>
    <t>Dr. Era McDermott</t>
  </si>
  <si>
    <t>Madelyn O'Kon</t>
  </si>
  <si>
    <t>Neoma Smith</t>
  </si>
  <si>
    <t>Ramiro Braun</t>
  </si>
  <si>
    <t>Elmer Harvey</t>
  </si>
  <si>
    <t>Abe Beatty</t>
  </si>
  <si>
    <t>Mylene Lueilwitz</t>
  </si>
  <si>
    <t>Ivory Hagenes</t>
  </si>
  <si>
    <t>Jacques Rosenbaum</t>
  </si>
  <si>
    <t>Trystan Jewess</t>
  </si>
  <si>
    <t>Tyrel Abernathy</t>
  </si>
  <si>
    <t>Salvador Wuckert</t>
  </si>
  <si>
    <t>Grayson Hermann</t>
  </si>
  <si>
    <t>Geoffrey Kessler</t>
  </si>
  <si>
    <t>Bethany Orn I</t>
  </si>
  <si>
    <t>Flavie Schneider IV</t>
  </si>
  <si>
    <t>Conner Collins</t>
  </si>
  <si>
    <t>Macie Miller</t>
  </si>
  <si>
    <t>Marcelino Schuster</t>
  </si>
  <si>
    <t>Dr. Telly Heller</t>
  </si>
  <si>
    <t>Zachery Fadel</t>
  </si>
  <si>
    <t>Ivah Howell</t>
  </si>
  <si>
    <t>Nedra Graham</t>
  </si>
  <si>
    <t>Francisca Skiles</t>
  </si>
  <si>
    <t>Neal Abshire</t>
  </si>
  <si>
    <t>Liliana Wolf</t>
  </si>
  <si>
    <t>Demarco Jacobi</t>
  </si>
  <si>
    <t>Dillon Turcotte</t>
  </si>
  <si>
    <t>Kaitlin Gerlach</t>
  </si>
  <si>
    <t>Bobby Bailey PhD</t>
  </si>
  <si>
    <t>Haylee Kihn</t>
  </si>
  <si>
    <t>Hudson Ratke V</t>
  </si>
  <si>
    <t>Carlotta Langworth</t>
  </si>
  <si>
    <t>Irwin Collins</t>
  </si>
  <si>
    <t>Thalia Johns</t>
  </si>
  <si>
    <t>Vernice Carter</t>
  </si>
  <si>
    <t>Naomi Larkin</t>
  </si>
  <si>
    <t>Rocio Weissnat</t>
  </si>
  <si>
    <t>Judd Jaskolski</t>
  </si>
  <si>
    <t>Zelma Franecki</t>
  </si>
  <si>
    <t>Germaine Kerluke</t>
  </si>
  <si>
    <t>Dr. Rae Trantow</t>
  </si>
  <si>
    <t>Carlos Effertz</t>
  </si>
  <si>
    <t>Bennie Gleason</t>
  </si>
  <si>
    <t>Daniella DuBuque</t>
  </si>
  <si>
    <t>Wyatt Cremin</t>
  </si>
  <si>
    <t>Alta Borer</t>
  </si>
  <si>
    <t>Ocie Brakus Jr.</t>
  </si>
  <si>
    <t>Aliza Gulgowski</t>
  </si>
  <si>
    <t>Annetta Gibson</t>
  </si>
  <si>
    <t>Javier Erdman</t>
  </si>
  <si>
    <t>Dr. Jermaine Bradtke</t>
  </si>
  <si>
    <t>Madison Walsh</t>
  </si>
  <si>
    <t>Jesus Cole</t>
  </si>
  <si>
    <t>Tony Rosenbaum</t>
  </si>
  <si>
    <t>Maryse West II</t>
  </si>
  <si>
    <t>Evie Hyatt</t>
  </si>
  <si>
    <t>Jarrod Roberts</t>
  </si>
  <si>
    <t>Destini Aufderhar</t>
  </si>
  <si>
    <t>Lempi Corwin</t>
  </si>
  <si>
    <t>Walker Casper</t>
  </si>
  <si>
    <t>Stevie Nitzsche</t>
  </si>
  <si>
    <t>Brooke Rowe</t>
  </si>
  <si>
    <t>Carolyn Mann</t>
  </si>
  <si>
    <t>Bernadine Reynolds MD</t>
  </si>
  <si>
    <t>Dave Satterfield</t>
  </si>
  <si>
    <t>Claudie Reichert DDS</t>
  </si>
  <si>
    <t>Michale Green</t>
  </si>
  <si>
    <t>Geovanny Kling</t>
  </si>
  <si>
    <t>Isom Johnston III</t>
  </si>
  <si>
    <t>Eloisa Volkman</t>
  </si>
  <si>
    <t>Allen Bashirian</t>
  </si>
  <si>
    <t>Erin Harber</t>
  </si>
  <si>
    <t>Violette Guªann</t>
  </si>
  <si>
    <t>Jacquelyn Russel</t>
  </si>
  <si>
    <t>Fay Cole</t>
  </si>
  <si>
    <t>Kyra Leffler</t>
  </si>
  <si>
    <t>Thalia Johnson</t>
  </si>
  <si>
    <t>Abigail Spencer</t>
  </si>
  <si>
    <t>Kevon Streich</t>
  </si>
  <si>
    <t>Tyrel Rice</t>
  </si>
  <si>
    <t>Shanie Pacocha</t>
  </si>
  <si>
    <t>Nichole Franecki</t>
  </si>
  <si>
    <t>Opal Hilll</t>
  </si>
  <si>
    <t>Barbara Veum DVM</t>
  </si>
  <si>
    <t>Christelle Kris</t>
  </si>
  <si>
    <t>Concepcion Keeling</t>
  </si>
  <si>
    <t>Roderick Rau</t>
  </si>
  <si>
    <t>Camila Satterfield</t>
  </si>
  <si>
    <t>Kyle Runolfsdottir</t>
  </si>
  <si>
    <t>Rene Luettgen</t>
  </si>
  <si>
    <t>Minnie Harªann</t>
  </si>
  <si>
    <t>Arnaldo Welch</t>
  </si>
  <si>
    <t>Keira Schaden</t>
  </si>
  <si>
    <t>Delfina Berge PhD</t>
  </si>
  <si>
    <t>Cheyanne Ziemann</t>
  </si>
  <si>
    <t>Marjorie Krajcik</t>
  </si>
  <si>
    <t>Tanner Schuppe</t>
  </si>
  <si>
    <t>Aileen Hickle</t>
  </si>
  <si>
    <t>Leslie Breitenberg</t>
  </si>
  <si>
    <t>Alysha Ebert</t>
  </si>
  <si>
    <t>Benjamin Reinger</t>
  </si>
  <si>
    <t>Arnulfo Reichert</t>
  </si>
  <si>
    <t>Rudy Grimes</t>
  </si>
  <si>
    <t>Morris Leuschke</t>
  </si>
  <si>
    <t>Maximilian Auer</t>
  </si>
  <si>
    <t>Cornelius Ledner</t>
  </si>
  <si>
    <t>Javonte Yost</t>
  </si>
  <si>
    <t>Wendell Ankunding</t>
  </si>
  <si>
    <t>Linda Morissette</t>
  </si>
  <si>
    <t>Hailey Graham</t>
  </si>
  <si>
    <t>Wilford Reichert</t>
  </si>
  <si>
    <t>Edwin Feeney</t>
  </si>
  <si>
    <t>Adella Purdy V</t>
  </si>
  <si>
    <t>Tobin Marquardt</t>
  </si>
  <si>
    <t>Karlee Abshire</t>
  </si>
  <si>
    <t>Dr. Rigoberto Heathcote</t>
  </si>
  <si>
    <t>Juliana Reichert</t>
  </si>
  <si>
    <t>Jannie Hackett</t>
  </si>
  <si>
    <t>Grayce Hermann</t>
  </si>
  <si>
    <t>Elvie Kub</t>
  </si>
  <si>
    <t>Alexandre Heller</t>
  </si>
  <si>
    <t>Delores Baumbach</t>
  </si>
  <si>
    <t>Mariane Welch</t>
  </si>
  <si>
    <t>Florencio Wiegand</t>
  </si>
  <si>
    <t>Cristopher Doyle</t>
  </si>
  <si>
    <t>Toni Zboncak</t>
  </si>
  <si>
    <t>Martine Shanahan</t>
  </si>
  <si>
    <t>Noemi Kreiger</t>
  </si>
  <si>
    <t>Laurie Kohler Sr.</t>
  </si>
  <si>
    <t>Frida Klocko</t>
  </si>
  <si>
    <t>Tomasa Boyle</t>
  </si>
  <si>
    <t>Dr. Judy White</t>
  </si>
  <si>
    <t>Dr. Ubaldo Schuster</t>
  </si>
  <si>
    <t>Beverly Vandervort</t>
  </si>
  <si>
    <t>Janice Treutel</t>
  </si>
  <si>
    <t>Gerard Cormier</t>
  </si>
  <si>
    <t>Ole Rohan</t>
  </si>
  <si>
    <t>Delores Schinner III</t>
  </si>
  <si>
    <t>Casper Hessel</t>
  </si>
  <si>
    <t>Rose Gibson</t>
  </si>
  <si>
    <t>Alba O'Keefe</t>
  </si>
  <si>
    <t>Sandy Marks</t>
  </si>
  <si>
    <t>Fred Cremin</t>
  </si>
  <si>
    <t>Tamia Hyatt</t>
  </si>
  <si>
    <t>Felipa Legros</t>
  </si>
  <si>
    <t>Myron Goyette DDS</t>
  </si>
  <si>
    <t>Mariane Jast</t>
  </si>
  <si>
    <t>Thaddeus Armstrong</t>
  </si>
  <si>
    <t>Giles Ratke</t>
  </si>
  <si>
    <t>Jacquelyn Hayes</t>
  </si>
  <si>
    <t>Mya Schaefer</t>
  </si>
  <si>
    <t>Aiden Pollich</t>
  </si>
  <si>
    <t>Eugene Muller</t>
  </si>
  <si>
    <t>Meaghan Fahey</t>
  </si>
  <si>
    <t>Gina Kuvalis</t>
  </si>
  <si>
    <t>Jerel Kling</t>
  </si>
  <si>
    <t>Jazmyne Becker</t>
  </si>
  <si>
    <t>Aglae Little</t>
  </si>
  <si>
    <t>Damien Collins</t>
  </si>
  <si>
    <t>Andres Quigley</t>
  </si>
  <si>
    <t>Pearl Hand</t>
  </si>
  <si>
    <t>Gonzalo Braun I</t>
  </si>
  <si>
    <t>Raul Nicolas</t>
  </si>
  <si>
    <t>Dr. Kurt Halvorson</t>
  </si>
  <si>
    <t>Dr. Camren Mohr</t>
  </si>
  <si>
    <t>Jazmin Willms</t>
  </si>
  <si>
    <t>Demarcus Smitham</t>
  </si>
  <si>
    <t>Caitlyn Corwin</t>
  </si>
  <si>
    <t>Vincenza Kihn</t>
  </si>
  <si>
    <t>Adrianna Dach</t>
  </si>
  <si>
    <t>Hudson Murazik</t>
  </si>
  <si>
    <t>Dr. Rogelio Feeney</t>
  </si>
  <si>
    <t>Talia Jenkins</t>
  </si>
  <si>
    <t>Terrell Ziemann</t>
  </si>
  <si>
    <t>Hayley Morar</t>
  </si>
  <si>
    <t>Dwight Herman</t>
  </si>
  <si>
    <t>Gina Padberg PhD</t>
  </si>
  <si>
    <t>Devyn Koch</t>
  </si>
  <si>
    <t>Jordon Leffler</t>
  </si>
  <si>
    <t>Gabriel Schuppe</t>
  </si>
  <si>
    <t>Antwan Nicolas I</t>
  </si>
  <si>
    <t>Van Erdman</t>
  </si>
  <si>
    <t>Terrell Kutch I</t>
  </si>
  <si>
    <t>Mike Ernser</t>
  </si>
  <si>
    <t>Ansel Harris</t>
  </si>
  <si>
    <t>Berta Batz</t>
  </si>
  <si>
    <t>Lauryn Nikolaus</t>
  </si>
  <si>
    <t>Benton Strosin</t>
  </si>
  <si>
    <t>Eloise Miller</t>
  </si>
  <si>
    <t>Edgardo Kunze</t>
  </si>
  <si>
    <t>Darian Schultz V</t>
  </si>
  <si>
    <t>Destinee Goyette</t>
  </si>
  <si>
    <t>Eveline Shields</t>
  </si>
  <si>
    <t>Donny Hegmann</t>
  </si>
  <si>
    <t>Ryleigh Ziemann</t>
  </si>
  <si>
    <t>Franco Adams</t>
  </si>
  <si>
    <t>Favian Skiles</t>
  </si>
  <si>
    <t>Princess Gerlach PhD</t>
  </si>
  <si>
    <t>Norbert Mohr</t>
  </si>
  <si>
    <t>Kayley Stamm</t>
  </si>
  <si>
    <t>Angeline Marks</t>
  </si>
  <si>
    <t>Ethan Hermiston</t>
  </si>
  <si>
    <t>Sven Stamm</t>
  </si>
  <si>
    <t>Graham Kiehn</t>
  </si>
  <si>
    <t>Toni Crona</t>
  </si>
  <si>
    <t>Mertie Nader DDS</t>
  </si>
  <si>
    <t>Jett Gerhold</t>
  </si>
  <si>
    <t>Rod Mayert</t>
  </si>
  <si>
    <t>Myrtice Rath</t>
  </si>
  <si>
    <t>Audrey Bartoletti</t>
  </si>
  <si>
    <t>Lauryn Franecki</t>
  </si>
  <si>
    <t>Petra Bartoletti</t>
  </si>
  <si>
    <t>Corrine Farrell</t>
  </si>
  <si>
    <t>Shanon Hammes</t>
  </si>
  <si>
    <t>Carrie O'Connell</t>
  </si>
  <si>
    <t>Raymundo Emard</t>
  </si>
  <si>
    <t>Earlene Hyatt</t>
  </si>
  <si>
    <t>Glenda Padberg</t>
  </si>
  <si>
    <t>Winfield Walker</t>
  </si>
  <si>
    <t>Tyreek Armstrong</t>
  </si>
  <si>
    <t>Everett Wisozk</t>
  </si>
  <si>
    <t>Ericka Stokes</t>
  </si>
  <si>
    <t>Ettie Moen</t>
  </si>
  <si>
    <t>Kiarra Murray</t>
  </si>
  <si>
    <t>Ransom Greenfelder</t>
  </si>
  <si>
    <t>Sedrick Kessler</t>
  </si>
  <si>
    <t>Ena Ledner</t>
  </si>
  <si>
    <t>Rafael Balistreri</t>
  </si>
  <si>
    <t>Jermey Volkman</t>
  </si>
  <si>
    <t>Cali Thiel</t>
  </si>
  <si>
    <t>Shyann Hilpert</t>
  </si>
  <si>
    <t>Micheal Schneider</t>
  </si>
  <si>
    <t>Carolina Hilll</t>
  </si>
  <si>
    <t>Yesenia Jast</t>
  </si>
  <si>
    <t>Ruben Schulist</t>
  </si>
  <si>
    <t>Elena Cummings</t>
  </si>
  <si>
    <t>Alaina Hane</t>
  </si>
  <si>
    <t>Lucie Wyman</t>
  </si>
  <si>
    <t>Benton McKenzie</t>
  </si>
  <si>
    <t>Clinton Kassulke</t>
  </si>
  <si>
    <t>Lelia Weimann</t>
  </si>
  <si>
    <t>Caesar Streich</t>
  </si>
  <si>
    <t>Jacynthe Blick</t>
  </si>
  <si>
    <t>Misael Guªann</t>
  </si>
  <si>
    <t>Okey Johnson</t>
  </si>
  <si>
    <t>Garfield Hane</t>
  </si>
  <si>
    <t>Gianni Larson</t>
  </si>
  <si>
    <t>Kendrick Corwin</t>
  </si>
  <si>
    <t>Lorenza Conroy</t>
  </si>
  <si>
    <t>Nathan Ratke</t>
  </si>
  <si>
    <t>Lulu Lesch</t>
  </si>
  <si>
    <t>Ignatius Zulauf</t>
  </si>
  <si>
    <t>Carmen Renner</t>
  </si>
  <si>
    <t>Tamia Yundt</t>
  </si>
  <si>
    <t>Jovani O'Keefe</t>
  </si>
  <si>
    <t>Cordia Murphy</t>
  </si>
  <si>
    <t>Darryl Conn</t>
  </si>
  <si>
    <t>Jaquelin Mills</t>
  </si>
  <si>
    <t>Jessyca Ortiz</t>
  </si>
  <si>
    <t>Cecil Senger</t>
  </si>
  <si>
    <t>Turner Kiehn</t>
  </si>
  <si>
    <t>Clotilde Beer</t>
  </si>
  <si>
    <t>Katelyn Kovacek</t>
  </si>
  <si>
    <t>Shaun Green</t>
  </si>
  <si>
    <t>Matteo Friesen</t>
  </si>
  <si>
    <t>Jerel Macejkovic</t>
  </si>
  <si>
    <t>Francisco Frami</t>
  </si>
  <si>
    <t>Delta Krajcik</t>
  </si>
  <si>
    <t>Pearlie Hilpert</t>
  </si>
  <si>
    <t>Rosie Bins</t>
  </si>
  <si>
    <t>Kristian Pagac</t>
  </si>
  <si>
    <t>Nikko Bauch</t>
  </si>
  <si>
    <t>Morgan D'Amore</t>
  </si>
  <si>
    <t>Jimmy Grant</t>
  </si>
  <si>
    <t>Lenore Donnelly</t>
  </si>
  <si>
    <t>Eino Kilback</t>
  </si>
  <si>
    <t>Natalie Kassulke</t>
  </si>
  <si>
    <t>Darryl Luettgen</t>
  </si>
  <si>
    <t>Adan Lockman</t>
  </si>
  <si>
    <t>Erick West</t>
  </si>
  <si>
    <t>Tanya Okuneva</t>
  </si>
  <si>
    <t>Lenna Stokes</t>
  </si>
  <si>
    <t>Letha Mills</t>
  </si>
  <si>
    <t>Garnett Yost</t>
  </si>
  <si>
    <t>Eudora Effertz</t>
  </si>
  <si>
    <t>Randi Wolf</t>
  </si>
  <si>
    <t>Nicholas Turner</t>
  </si>
  <si>
    <t>Jaunita Hettinger</t>
  </si>
  <si>
    <t>Ibrahim Stracke</t>
  </si>
  <si>
    <t>Raquel Heaney</t>
  </si>
  <si>
    <t>Shayne Okuneva</t>
  </si>
  <si>
    <t>Darius Haag</t>
  </si>
  <si>
    <t>Adolphus Wilkinson</t>
  </si>
  <si>
    <t>Adam Bauch</t>
  </si>
  <si>
    <t>Kiara Rohan</t>
  </si>
  <si>
    <t>Conor Jewess</t>
  </si>
  <si>
    <t>Jena Aufderhar</t>
  </si>
  <si>
    <t>Dulce Sauer</t>
  </si>
  <si>
    <t>Phoebe Romaguera</t>
  </si>
  <si>
    <t>Chyna Wyman</t>
  </si>
  <si>
    <t>Cynthia Jones</t>
  </si>
  <si>
    <t>Kiana Collins</t>
  </si>
  <si>
    <t>Madison Collier</t>
  </si>
  <si>
    <t>Caitlyn Streich</t>
  </si>
  <si>
    <t>Keenan Jacobi</t>
  </si>
  <si>
    <t>Francis Becker</t>
  </si>
  <si>
    <t>Delores Mills</t>
  </si>
  <si>
    <t>Liam Okuneva</t>
  </si>
  <si>
    <t>Elenor McKenzie</t>
  </si>
  <si>
    <t>Amya Balistreri</t>
  </si>
  <si>
    <t>Nathen Champlin</t>
  </si>
  <si>
    <t>Tre Tillman</t>
  </si>
  <si>
    <t>Frederic King</t>
  </si>
  <si>
    <t>Urban Rodriguez</t>
  </si>
  <si>
    <t>Esta Wiza</t>
  </si>
  <si>
    <t>Ernestine Hane</t>
  </si>
  <si>
    <t>Kelli Stiedemann</t>
  </si>
  <si>
    <t>Greyson Johnston</t>
  </si>
  <si>
    <t>Ryann Thompson</t>
  </si>
  <si>
    <t>Al Thompson</t>
  </si>
  <si>
    <t>Henriette Homenick</t>
  </si>
  <si>
    <t>Esmeralda Anderson</t>
  </si>
  <si>
    <t>Sabina Konopelski</t>
  </si>
  <si>
    <t>Katherine Bailey</t>
  </si>
  <si>
    <t>Ebony Hermiston</t>
  </si>
  <si>
    <t>Alia Nolan</t>
  </si>
  <si>
    <t>Kavon Schiller</t>
  </si>
  <si>
    <t>Summer Lind</t>
  </si>
  <si>
    <t>Bulah Gaylord</t>
  </si>
  <si>
    <t>Joelle Feil</t>
  </si>
  <si>
    <t>Amari Hand</t>
  </si>
  <si>
    <t>Kory Powlowski</t>
  </si>
  <si>
    <t>Hassie Treutel</t>
  </si>
  <si>
    <t>Gay Swaniawski</t>
  </si>
  <si>
    <t>Pearl Cartwright</t>
  </si>
  <si>
    <t>Gaston Moore</t>
  </si>
  <si>
    <t>Raina Rohan</t>
  </si>
  <si>
    <t>Angelica Kirlin</t>
  </si>
  <si>
    <t>Miguel Hamill</t>
  </si>
  <si>
    <t>Tad Goyette</t>
  </si>
  <si>
    <t>Coleman Ruecker</t>
  </si>
  <si>
    <t>Jacey Jast</t>
  </si>
  <si>
    <t>Laverne Grady</t>
  </si>
  <si>
    <t>Jermain Walsh</t>
  </si>
  <si>
    <t>Claudie Konopelski</t>
  </si>
  <si>
    <t>Forest Labadie</t>
  </si>
  <si>
    <t>Tyra Murray</t>
  </si>
  <si>
    <t>Benedict Marvin</t>
  </si>
  <si>
    <t>Lou McDermott</t>
  </si>
  <si>
    <t>Kane Kuvalis</t>
  </si>
  <si>
    <t>Tomas Jerde</t>
  </si>
  <si>
    <t>Kathleen Blanda</t>
  </si>
  <si>
    <t>Adolfo Keeling</t>
  </si>
  <si>
    <t>Neha O'Hara</t>
  </si>
  <si>
    <t>Kailey Powlowski</t>
  </si>
  <si>
    <t>Lillian Heaney</t>
  </si>
  <si>
    <t>Graciela Nikolaus</t>
  </si>
  <si>
    <t>Rae Sauer</t>
  </si>
  <si>
    <t>Chyna Gutkowski</t>
  </si>
  <si>
    <t>2655 NAPA VALLEY CORPORATE DR</t>
  </si>
  <si>
    <t>831 LATOUR CT</t>
  </si>
  <si>
    <t>860 LATOUR CT</t>
  </si>
  <si>
    <t>902 ENTERPRISE WAY</t>
  </si>
  <si>
    <t>1266 RIVER PARK BLVD</t>
  </si>
  <si>
    <t>1360 RIVER PARK BLVD</t>
  </si>
  <si>
    <t>1525 W IMOLA AVE</t>
  </si>
  <si>
    <t>2261 EVA ST</t>
  </si>
  <si>
    <t>717 S MINAHEN ST</t>
  </si>
  <si>
    <t>607 S MINAHEN ST</t>
  </si>
  <si>
    <t>451 GREENBACH ST</t>
  </si>
  <si>
    <t>2379 BOHEN ST</t>
  </si>
  <si>
    <t>2300 BOHEN ST</t>
  </si>
  <si>
    <t>2158 HARDING AVE</t>
  </si>
  <si>
    <t>2172 WILKINS AVE</t>
  </si>
  <si>
    <t>1164 SYLVIA CT</t>
  </si>
  <si>
    <t>1136 SYLVIA CT</t>
  </si>
  <si>
    <t>1134 SYLVIA CT</t>
  </si>
  <si>
    <t>1432 PERKINS ST</t>
  </si>
  <si>
    <t>2154 STERN DR</t>
  </si>
  <si>
    <t>2156 STERN DR</t>
  </si>
  <si>
    <t>222 SOSCOL AVE</t>
  </si>
  <si>
    <t>1076 SHETLER AVE</t>
  </si>
  <si>
    <t>2069 S TERRACE DR</t>
  </si>
  <si>
    <t>2079 SOMMER ST</t>
  </si>
  <si>
    <t>2076 SEVILLE DR</t>
  </si>
  <si>
    <t>1542 LAREDO ST</t>
  </si>
  <si>
    <t>312 SOSCOL AVE</t>
  </si>
  <si>
    <t>1119 CAYETANO DR</t>
  </si>
  <si>
    <t>1194 KANSAS AVE</t>
  </si>
  <si>
    <t>1192 KANSAS AVE</t>
  </si>
  <si>
    <t>1206 CAYETANO DR</t>
  </si>
  <si>
    <t>1220 CAYETANO DR</t>
  </si>
  <si>
    <t>903 SARATOGA DR</t>
  </si>
  <si>
    <t>1065 OAKMONT CT</t>
  </si>
  <si>
    <t>530 SILVERADO TRL</t>
  </si>
  <si>
    <t>61 DAVIS AVE</t>
  </si>
  <si>
    <t>1007 TERRACE DR</t>
  </si>
  <si>
    <t>50 EL MONTE WAY</t>
  </si>
  <si>
    <t>446 MONTECITO BLVD</t>
  </si>
  <si>
    <t>25 1ST ST</t>
  </si>
  <si>
    <t>1 1ST ST</t>
  </si>
  <si>
    <t>1542 SILVERADO TRL</t>
  </si>
  <si>
    <t>1417 VISTA AVE</t>
  </si>
  <si>
    <t>1410 VALE AVE</t>
  </si>
  <si>
    <t>68 SPRING ST</t>
  </si>
  <si>
    <t>1322 EAST AVE</t>
  </si>
  <si>
    <t>1741 MEEK AVE</t>
  </si>
  <si>
    <t>1624 ORA DR</t>
  </si>
  <si>
    <t>1710 SILVERADO TRL</t>
  </si>
  <si>
    <t>1018 ALABAMA ST</t>
  </si>
  <si>
    <t>1614 EAST AVE</t>
  </si>
  <si>
    <t>146 ASHLAR DR</t>
  </si>
  <si>
    <t>177 ASHLAR DR</t>
  </si>
  <si>
    <t>203 ASHLAR DR</t>
  </si>
  <si>
    <t>103 ACACIA AVE</t>
  </si>
  <si>
    <t>61 SYAR DR</t>
  </si>
  <si>
    <t>40 HOLLY CT</t>
  </si>
  <si>
    <t>1802 SILVERADO TRL</t>
  </si>
  <si>
    <t>4000 BEL AIRE PLZ</t>
  </si>
  <si>
    <t>3700 LASSEN ST</t>
  </si>
  <si>
    <t>3400 BAXTER AVE</t>
  </si>
  <si>
    <t>1558 TRANCAS ST</t>
  </si>
  <si>
    <t>3509 BAXTER AVE</t>
  </si>
  <si>
    <t>3502 BAXTER AVE</t>
  </si>
  <si>
    <t>3512 BAXTER AVE</t>
  </si>
  <si>
    <t>3525 BECKWORTH DR</t>
  </si>
  <si>
    <t>1424 RUBICON ST</t>
  </si>
  <si>
    <t>3509 BECKWORTH DR</t>
  </si>
  <si>
    <t>3505 BECKWORTH DR</t>
  </si>
  <si>
    <t>3573 PALOMAR WAY</t>
  </si>
  <si>
    <t>3500 BECKWORTH DR</t>
  </si>
  <si>
    <t>3521 JEFFERSON ST</t>
  </si>
  <si>
    <t>3548 PALOMAR WAY</t>
  </si>
  <si>
    <t>3569 JEFFERSON ST</t>
  </si>
  <si>
    <t>3581 JEFFERSON ST</t>
  </si>
  <si>
    <t>1373 EL CAPITAN WAY</t>
  </si>
  <si>
    <t>3587 JEFFERSON ST</t>
  </si>
  <si>
    <t>1415 EL CAPITAN WAY</t>
  </si>
  <si>
    <t>3568 PALOMAR WAY</t>
  </si>
  <si>
    <t>3572 PALOMAR WAY</t>
  </si>
  <si>
    <t>3576 PALOMAR WAY</t>
  </si>
  <si>
    <t>1447 EL CAPITAN WAY</t>
  </si>
  <si>
    <t>3553 IDLEWILD AVE</t>
  </si>
  <si>
    <t>3597 BECKWORTH DR</t>
  </si>
  <si>
    <t>3591 BECKWORTH DR</t>
  </si>
  <si>
    <t>1595 TALLAC ST</t>
  </si>
  <si>
    <t>1432 EL CAPITAN WAY</t>
  </si>
  <si>
    <t>1408 EL CAPITAN WAY</t>
  </si>
  <si>
    <t>3660 EVERGREEN CT</t>
  </si>
  <si>
    <t>3673 JEFFERSON ST</t>
  </si>
  <si>
    <t>1625 SIERRA AVE</t>
  </si>
  <si>
    <t>1601 SIERRA AVE</t>
  </si>
  <si>
    <t>1415 SIERRA AVE</t>
  </si>
  <si>
    <t>3641 HARKNESS ST</t>
  </si>
  <si>
    <t>3657 HARKNESS ST</t>
  </si>
  <si>
    <t>3675 HARKNESS ST</t>
  </si>
  <si>
    <t>3618 IDLEWILD AVE</t>
  </si>
  <si>
    <t>3601 BECKWORTH DR</t>
  </si>
  <si>
    <t>3655 BECKWORTH DR</t>
  </si>
  <si>
    <t>3659 BECKWORTH DR</t>
  </si>
  <si>
    <t>3648 HARKNESS ST</t>
  </si>
  <si>
    <t>3673 BECKWORTH DR</t>
  </si>
  <si>
    <t>3656 HARKNESS ST</t>
  </si>
  <si>
    <t>3660 HARKNESS ST</t>
  </si>
  <si>
    <t>3687 BECKWORTH DR</t>
  </si>
  <si>
    <t>3668 HARKNESS ST</t>
  </si>
  <si>
    <t>1783 TALLAC ST</t>
  </si>
  <si>
    <t>1723 TALLAC ST</t>
  </si>
  <si>
    <t>3677 SENECA WAY</t>
  </si>
  <si>
    <t>1788 TALLAC ST</t>
  </si>
  <si>
    <t>2133 BIG RANCH RD</t>
  </si>
  <si>
    <t>1270 RUBICON ST</t>
  </si>
  <si>
    <t>3512 JEFFERSON ST</t>
  </si>
  <si>
    <t>3516 JEFFERSON ST</t>
  </si>
  <si>
    <t>3522 JEFFERSON ST</t>
  </si>
  <si>
    <t>3553 CASCADE ST</t>
  </si>
  <si>
    <t>3558 JEFFERSON ST</t>
  </si>
  <si>
    <t>3564 JEFFERSON ST</t>
  </si>
  <si>
    <t>3577 CASCADE ST</t>
  </si>
  <si>
    <t>1277 EL CAPITAN WAY</t>
  </si>
  <si>
    <t>3555 MARIPOSA CT</t>
  </si>
  <si>
    <t>3573 MARIPOSA CT</t>
  </si>
  <si>
    <t>3520 MARIPOSA CT</t>
  </si>
  <si>
    <t>3540 MARIPOSA CT</t>
  </si>
  <si>
    <t>3614 JEFFERSON ST</t>
  </si>
  <si>
    <t>3626 JEFFERSON ST</t>
  </si>
  <si>
    <t>3638 JEFFERSON ST</t>
  </si>
  <si>
    <t>3674 JEFFERSON ST</t>
  </si>
  <si>
    <t>3690 JEFFERSON ST</t>
  </si>
  <si>
    <t>3642 WILLIS DR</t>
  </si>
  <si>
    <t>3757 PARRETT AVE</t>
  </si>
  <si>
    <t>3717 PARRETT AVE</t>
  </si>
  <si>
    <t>3708 PARRETT AVE</t>
  </si>
  <si>
    <t>3764 WILLIS DR</t>
  </si>
  <si>
    <t>20 GARFIELD LN</t>
  </si>
  <si>
    <t>1666 SIERRA AVE</t>
  </si>
  <si>
    <t>1626 RAINIER AVE</t>
  </si>
  <si>
    <t>1600 RAINIER AVE</t>
  </si>
  <si>
    <t>3136 HAMILTON ST</t>
  </si>
  <si>
    <t>1784 YELLOWSTONE ST</t>
  </si>
  <si>
    <t>1741 SEQUOIA ST</t>
  </si>
  <si>
    <t>1733 SEQUOIA ST</t>
  </si>
  <si>
    <t>1648 YELLOWSTONE ST</t>
  </si>
  <si>
    <t>1552 YELLOWSTONE ST</t>
  </si>
  <si>
    <t>1631 ARCADIA CT</t>
  </si>
  <si>
    <t>1583 TROWER AVE</t>
  </si>
  <si>
    <t>3800 LASSEN ST</t>
  </si>
  <si>
    <t>3872 LASSEN ST</t>
  </si>
  <si>
    <t>3800 YOSEMITE ST</t>
  </si>
  <si>
    <t>3814 YOSEMITE ST</t>
  </si>
  <si>
    <t>1774 SEQUOIA ST</t>
  </si>
  <si>
    <t>1758 SEQUOIA ST</t>
  </si>
  <si>
    <t>1781 OLYMPIA CT</t>
  </si>
  <si>
    <t>1793 OLYMPIA CT</t>
  </si>
  <si>
    <t>1745 OLYMPIA CT</t>
  </si>
  <si>
    <t>3873 DIABLO ST</t>
  </si>
  <si>
    <t>3917 DIABLO ST</t>
  </si>
  <si>
    <t>3925 LASSEN ST</t>
  </si>
  <si>
    <t>1868 TROWER AVE</t>
  </si>
  <si>
    <t>1862 TROWER AVE</t>
  </si>
  <si>
    <t>1887 WISE DR</t>
  </si>
  <si>
    <t>1530 TROWER AVE</t>
  </si>
  <si>
    <t>1600 BRYCE CT</t>
  </si>
  <si>
    <t>1904 WISE DR</t>
  </si>
  <si>
    <t>1902 WISE DR</t>
  </si>
  <si>
    <t>1583 EL CENTRO AVE</t>
  </si>
  <si>
    <t>1216 DARLING ST</t>
  </si>
  <si>
    <t>1780 EL CENTRO AVE</t>
  </si>
  <si>
    <t>1785 MONARCH DR</t>
  </si>
  <si>
    <t>1840 MONARCH CT</t>
  </si>
  <si>
    <t>1567 GORDON DR</t>
  </si>
  <si>
    <t>1532 GORDON DR</t>
  </si>
  <si>
    <t>3081 HERMOSA DR</t>
  </si>
  <si>
    <t>3076 HERMOSA DR</t>
  </si>
  <si>
    <t>1580 PAULSON WAY</t>
  </si>
  <si>
    <t>3088 ENCANTO DR</t>
  </si>
  <si>
    <t>3109 ENCANTO DR</t>
  </si>
  <si>
    <t>3116 ENCANTO DR</t>
  </si>
  <si>
    <t>4348 DALE DR</t>
  </si>
  <si>
    <t>4034 ESCUELA DR</t>
  </si>
  <si>
    <t>4060 ESCUELA DR</t>
  </si>
  <si>
    <t>4106 HOWARD LN</t>
  </si>
  <si>
    <t>4421 SPRINGWOOD CT</t>
  </si>
  <si>
    <t>4406 JEFFERSON CT</t>
  </si>
  <si>
    <t>4409 MEADOWLARK DR</t>
  </si>
  <si>
    <t>4401 SUMMERFIELD DR</t>
  </si>
  <si>
    <t>4408 MEADOWLARK DR</t>
  </si>
  <si>
    <t>4406 MEADOWLARK DR</t>
  </si>
  <si>
    <t>4404 MEADOWLARK DR</t>
  </si>
  <si>
    <t>4411 DOVE CT</t>
  </si>
  <si>
    <t>4409 DOVE CT</t>
  </si>
  <si>
    <t>4438 CARDINAL CT</t>
  </si>
  <si>
    <t>4469 MEADOWLARK DR</t>
  </si>
  <si>
    <t>4467 MEADOWLARK DR</t>
  </si>
  <si>
    <t>4465 MEADOWLARK DR</t>
  </si>
  <si>
    <t>4466 MEADOWLARK DR</t>
  </si>
  <si>
    <t>4469 SUMMERFIELD DR</t>
  </si>
  <si>
    <t>4454 FINCH CT</t>
  </si>
  <si>
    <t>4452 FINCH CT</t>
  </si>
  <si>
    <t>4462 JAY CT</t>
  </si>
  <si>
    <t>4472 JAY CT</t>
  </si>
  <si>
    <t>4468 JAY CT</t>
  </si>
  <si>
    <t>4478 MEADOWLARK CT</t>
  </si>
  <si>
    <t>4480 MEADOWLARK CT</t>
  </si>
  <si>
    <t>4497 MEADOWLARK DR</t>
  </si>
  <si>
    <t>4496 MEADOWLARK CT</t>
  </si>
  <si>
    <t>4630 REDWOOD RD</t>
  </si>
  <si>
    <t>2020 REDWOOD RD</t>
  </si>
  <si>
    <t>2026 REDWOOD RD</t>
  </si>
  <si>
    <t>2030 REDWOOD RD</t>
  </si>
  <si>
    <t>2029 KAYWOODIE ST</t>
  </si>
  <si>
    <t>2133 KAYWOODIE ST</t>
  </si>
  <si>
    <t>3858 CAVENDISH CT</t>
  </si>
  <si>
    <t>3967 DUNHILL ST</t>
  </si>
  <si>
    <t>2129 TROWER AVE</t>
  </si>
  <si>
    <t>3701 DOVER ST</t>
  </si>
  <si>
    <t>3709 DOVER ST</t>
  </si>
  <si>
    <t>3714 DOVER ST</t>
  </si>
  <si>
    <t>3765 DOVER ST</t>
  </si>
  <si>
    <t>2209 BERKS ST</t>
  </si>
  <si>
    <t>3860 LINDA VISTA AVE</t>
  </si>
  <si>
    <t>3501 NEWARK DR</t>
  </si>
  <si>
    <t>3527 JOMAR DR</t>
  </si>
  <si>
    <t>3663 NEWARK DR</t>
  </si>
  <si>
    <t>3638 ARGYLE ST</t>
  </si>
  <si>
    <t>2480 GINA DR</t>
  </si>
  <si>
    <t>2542 PATRICIA DR</t>
  </si>
  <si>
    <t>3785 RUSTON LN</t>
  </si>
  <si>
    <t>2560 PATRICIA DR</t>
  </si>
  <si>
    <t>2572 PATRICIA DR</t>
  </si>
  <si>
    <t>2583 PATRICIA DR</t>
  </si>
  <si>
    <t>2596 PATRICIA DR</t>
  </si>
  <si>
    <t>2462 BALFOUR CT</t>
  </si>
  <si>
    <t>3978 ALEXANDER ST</t>
  </si>
  <si>
    <t>5 DICKERSON LN</t>
  </si>
  <si>
    <t>4000 TOKAY DR</t>
  </si>
  <si>
    <t>4043 TOKAY DR</t>
  </si>
  <si>
    <t>4039 TOKAY DR</t>
  </si>
  <si>
    <t>4060 PINOT DR</t>
  </si>
  <si>
    <t>2531 VINTAGE CT</t>
  </si>
  <si>
    <t>2515 VINTAGE CT</t>
  </si>
  <si>
    <t>2513 VINTAGE CT</t>
  </si>
  <si>
    <t>4129 PINOT DR</t>
  </si>
  <si>
    <t>2515 VINE HILL CT</t>
  </si>
  <si>
    <t>2517 VINE HILL CT</t>
  </si>
  <si>
    <t>2519 VINE HILL CT</t>
  </si>
  <si>
    <t>2521 VINE HILL CT</t>
  </si>
  <si>
    <t>2430 KIESS BARN PL</t>
  </si>
  <si>
    <t>4206 CHARDONNAY CT</t>
  </si>
  <si>
    <t>4244 CHABLIS DR</t>
  </si>
  <si>
    <t>4100 STANISLAUS LN</t>
  </si>
  <si>
    <t>2494 FLAGSTONE DR</t>
  </si>
  <si>
    <t>2254 TROWER AVE</t>
  </si>
  <si>
    <t>4 HAROLD CT</t>
  </si>
  <si>
    <t>4026 FAIRFAX DR</t>
  </si>
  <si>
    <t>2361 LAS FLORES DR</t>
  </si>
  <si>
    <t>4162 ORTEZ CT</t>
  </si>
  <si>
    <t>1041 WINE COUNTRY AVE</t>
  </si>
  <si>
    <t>24 EMPEROR WAY</t>
  </si>
  <si>
    <t>1019 CENTURY DR</t>
  </si>
  <si>
    <t>1066 CENTURY DR</t>
  </si>
  <si>
    <t>1063 WESTVIEW DR</t>
  </si>
  <si>
    <t>1099 WESTVIEW DR</t>
  </si>
  <si>
    <t>1098 CENTURY DR</t>
  </si>
  <si>
    <t>5 FOREST LN</t>
  </si>
  <si>
    <t>35 FOREST LN</t>
  </si>
  <si>
    <t>3398 BROWNS VALLEY RD</t>
  </si>
  <si>
    <t>1022 ROWENA LN</t>
  </si>
  <si>
    <t>1034 ROWENA LN</t>
  </si>
  <si>
    <t>3520 BROWNS VALLEY RD</t>
  </si>
  <si>
    <t>3451 COVEY CT</t>
  </si>
  <si>
    <t>3443 COVEY CT</t>
  </si>
  <si>
    <t>3423 COVEY CT</t>
  </si>
  <si>
    <t>3411 COVEY CT</t>
  </si>
  <si>
    <t>3411 ELLEN WAY</t>
  </si>
  <si>
    <t>3406 COVEY CT</t>
  </si>
  <si>
    <t>3389 ELLEN WAY</t>
  </si>
  <si>
    <t>3375 ELLEN WAY</t>
  </si>
  <si>
    <t>3408 ELLEN WAY</t>
  </si>
  <si>
    <t>3411 DEERFIELD CT</t>
  </si>
  <si>
    <t>3414 DEERFIELD CT</t>
  </si>
  <si>
    <t>3433 SCENIC DR</t>
  </si>
  <si>
    <t>3429 SCENIC DR</t>
  </si>
  <si>
    <t>3427 SCENIC DR</t>
  </si>
  <si>
    <t>3421 SCENIC DR</t>
  </si>
  <si>
    <t>1120 DEERFIELD DR</t>
  </si>
  <si>
    <t>1126 DEERFIELD DR</t>
  </si>
  <si>
    <t>1120 ELLEN CT</t>
  </si>
  <si>
    <t>1132 DEERFIELD DR</t>
  </si>
  <si>
    <t>3301 LINDA MESA WAY</t>
  </si>
  <si>
    <t>3303 LINDA MESA WAY</t>
  </si>
  <si>
    <t>3307 LINDA MESA WAY</t>
  </si>
  <si>
    <t>3317 LINDA MESA WAY</t>
  </si>
  <si>
    <t>3418 SCENIC DR</t>
  </si>
  <si>
    <t>1205 MASON ST</t>
  </si>
  <si>
    <t>3428 SCENIC DR</t>
  </si>
  <si>
    <t>3375 LINDA MESA WAY</t>
  </si>
  <si>
    <t>3370 LINDA MESA WAY</t>
  </si>
  <si>
    <t>3368 LINDA MESA WAY</t>
  </si>
  <si>
    <t>3364 LINDA MESA WAY</t>
  </si>
  <si>
    <t>3461 WESTMINSTER WAY</t>
  </si>
  <si>
    <t>15 CAMILLA DR</t>
  </si>
  <si>
    <t>1008 PARTRICK RD</t>
  </si>
  <si>
    <t>1016 PARTRICK RD</t>
  </si>
  <si>
    <t>136 KERNS CT</t>
  </si>
  <si>
    <t>141 DODGE CT</t>
  </si>
  <si>
    <t>138 DODGE CT</t>
  </si>
  <si>
    <t>143 MAYFIELD CT</t>
  </si>
  <si>
    <t>36 HARVARD LN</t>
  </si>
  <si>
    <t>40 HARVARD LN</t>
  </si>
  <si>
    <t>138 KAREN DR</t>
  </si>
  <si>
    <t>4088 SUTRO DR</t>
  </si>
  <si>
    <t>4094 SUTRO DR</t>
  </si>
  <si>
    <t>1116 PRINCETON LN</t>
  </si>
  <si>
    <t>3660 DARTMOUTH DR</t>
  </si>
  <si>
    <t>3549 HUNTERS CIR</t>
  </si>
  <si>
    <t>3101 REDWOOD RD</t>
  </si>
  <si>
    <t>1152 STANFORD CT</t>
  </si>
  <si>
    <t>1154 BROADMOOR DR</t>
  </si>
  <si>
    <t>1166 BROADMOOR DR</t>
  </si>
  <si>
    <t>3696 MONTANA DR</t>
  </si>
  <si>
    <t>3691 MONTANA DR</t>
  </si>
  <si>
    <t>44 BLUE JAY CT</t>
  </si>
  <si>
    <t>43 BLUE JAY CT</t>
  </si>
  <si>
    <t>25 BLUE JAY CT</t>
  </si>
  <si>
    <t>368 BLUE JAY WAY</t>
  </si>
  <si>
    <t>12 BLUE JAY CT</t>
  </si>
  <si>
    <t>356 SKYLARK WAY</t>
  </si>
  <si>
    <t>352 SKYLARK WAY</t>
  </si>
  <si>
    <t>336 SKYLARK WAY</t>
  </si>
  <si>
    <t>381 BLUE JAY WAY</t>
  </si>
  <si>
    <t>36 SKYLARK CT</t>
  </si>
  <si>
    <t>1112 MORNINGSIDE DR</t>
  </si>
  <si>
    <t>319 SKYLARK WAY</t>
  </si>
  <si>
    <t>311 SKYLARK WAY</t>
  </si>
  <si>
    <t>1163 MORNINGSIDE DR</t>
  </si>
  <si>
    <t>13 MODOC CT</t>
  </si>
  <si>
    <t>30 MIWOK CT</t>
  </si>
  <si>
    <t>1111 MORNINGSIDE DR</t>
  </si>
  <si>
    <t>13 MIWOK CT</t>
  </si>
  <si>
    <t>208 SKYLARK WAY</t>
  </si>
  <si>
    <t>1063 STONYBROOK DR</t>
  </si>
  <si>
    <t>1000 STONYBROOK DR</t>
  </si>
  <si>
    <t>3541 WOODBROOK DR</t>
  </si>
  <si>
    <t>3571 GLENBROOK LN</t>
  </si>
  <si>
    <t>3573 SANDYBROOK LN</t>
  </si>
  <si>
    <t>3520 MEADOWBROOK DR</t>
  </si>
  <si>
    <t>3506 MEADOWBROOK DR</t>
  </si>
  <si>
    <t>1071 DELBROOK DR</t>
  </si>
  <si>
    <t>3474 MEADOWBROOK DR</t>
  </si>
  <si>
    <t>3593 MEADOWBROOK DR</t>
  </si>
  <si>
    <t>3539 MEADOWBROOK DR</t>
  </si>
  <si>
    <t>3515 MEADOWBROOK DR</t>
  </si>
  <si>
    <t>3470 SUNBURST CT</t>
  </si>
  <si>
    <t>3451 MEADOWBROOK DR</t>
  </si>
  <si>
    <t>3506 TWIN OAKS DR</t>
  </si>
  <si>
    <t>3489 TWIN OAKS DR</t>
  </si>
  <si>
    <t>3515 TWIN OAKS DR</t>
  </si>
  <si>
    <t>3539 LOWREY CT</t>
  </si>
  <si>
    <t>3585 TWIN OAKS DR</t>
  </si>
  <si>
    <t>3411 BROWNS VALLEY RD</t>
  </si>
  <si>
    <t>1056 ROUND HILL CIR</t>
  </si>
  <si>
    <t>1058 ROUND HILL CIR</t>
  </si>
  <si>
    <t>1045 ROUND HILL CIR</t>
  </si>
  <si>
    <t>1028 ROUND HILL CIR</t>
  </si>
  <si>
    <t>1081 ROUND HILL CIR</t>
  </si>
  <si>
    <t>1017 ROUND HILL CIR</t>
  </si>
  <si>
    <t>1013 ROUND HILL CIR</t>
  </si>
  <si>
    <t>1012 ROUND HILL CIR</t>
  </si>
  <si>
    <t>1010 ROUND HILL CIR</t>
  </si>
  <si>
    <t>3363 TWIN OAKS DR</t>
  </si>
  <si>
    <t>1128 MOUNTAIN VIEW CIR</t>
  </si>
  <si>
    <t>1134 MOUNTAIN VIEW CIR</t>
  </si>
  <si>
    <t>1152 MOUNTAIN VIEW CIR</t>
  </si>
  <si>
    <t>3375 TWIN OAKS DR</t>
  </si>
  <si>
    <t>3383 TWIN OAKS DR</t>
  </si>
  <si>
    <t>1183 MOUNTAIN VIEW CIR</t>
  </si>
  <si>
    <t>1165 MOUNTAIN VIEW CIR</t>
  </si>
  <si>
    <t>3421 BOULDER CREEK CT</t>
  </si>
  <si>
    <t>3448 CRESTVIEW WAY</t>
  </si>
  <si>
    <t>3447 BOULDER CREEK CT</t>
  </si>
  <si>
    <t>1123 MOUNTAIN VIEW CIR</t>
  </si>
  <si>
    <t>1117 MOUNTAIN VIEW CIR</t>
  </si>
  <si>
    <t>3355 TWIN OAKS DR</t>
  </si>
  <si>
    <t>3354 TWIN OAKS DR</t>
  </si>
  <si>
    <t>3340 TWIN OAKS DR</t>
  </si>
  <si>
    <t>3404 ROYAL CT</t>
  </si>
  <si>
    <t>3408 ROYAL CT</t>
  </si>
  <si>
    <t>3412 ROYAL CT</t>
  </si>
  <si>
    <t>3327 DAVID DR</t>
  </si>
  <si>
    <t>3326 TWIN OAKS DR</t>
  </si>
  <si>
    <t>3324 TWIN OAKS DR</t>
  </si>
  <si>
    <t>3322 TWIN OAKS DR</t>
  </si>
  <si>
    <t>1079 TAHOE CT</t>
  </si>
  <si>
    <t>3311 TWIN OAKS DR</t>
  </si>
  <si>
    <t>3305 TWIN OAKS DR</t>
  </si>
  <si>
    <t>3308 TWIN OAKS DR</t>
  </si>
  <si>
    <t>1006 STONEBRIDGE DR</t>
  </si>
  <si>
    <t>1007 STONEBRIDGE DR</t>
  </si>
  <si>
    <t>1005 ALPINE CT</t>
  </si>
  <si>
    <t>3229 STONEBRIDGE CT</t>
  </si>
  <si>
    <t>1089 STONEBRIDGE DR</t>
  </si>
  <si>
    <t>1083 STONEBRIDGE DR</t>
  </si>
  <si>
    <t>1028 STONEBRIDGE DR</t>
  </si>
  <si>
    <t>1040 STONEBRIDGE DR</t>
  </si>
  <si>
    <t>1051 STONEBRIDGE DR</t>
  </si>
  <si>
    <t>3360 SOLANO AVE</t>
  </si>
  <si>
    <t>2025 REDWOOD RD</t>
  </si>
  <si>
    <t>3369 SOLANO AVE</t>
  </si>
  <si>
    <t>3379 SOLANO AVE</t>
  </si>
  <si>
    <t>2007 REDWOOD RD</t>
  </si>
  <si>
    <t>2198 JANETTE DR</t>
  </si>
  <si>
    <t>2 EDITH CT</t>
  </si>
  <si>
    <t>2030 W PUEBLO AVE</t>
  </si>
  <si>
    <t>3035 SOLANO AVE</t>
  </si>
  <si>
    <t>7 BURNETTE CT</t>
  </si>
  <si>
    <t>3 BURNETTE CT</t>
  </si>
  <si>
    <t>1 BURNETTE CT</t>
  </si>
  <si>
    <t>11 BURNETTE CT</t>
  </si>
  <si>
    <t>19 BURNETTE CT</t>
  </si>
  <si>
    <t>2035 DELPHA DR</t>
  </si>
  <si>
    <t>3 MARGO CT</t>
  </si>
  <si>
    <t>2071 DELPHA DR</t>
  </si>
  <si>
    <t>23 MARGO CT</t>
  </si>
  <si>
    <t>5 EDITH CT</t>
  </si>
  <si>
    <t>3 EDITH CT</t>
  </si>
  <si>
    <t>1 EDITH CT</t>
  </si>
  <si>
    <t>3178 LINDA VISTA AVE</t>
  </si>
  <si>
    <t>2224 PAMELA DR</t>
  </si>
  <si>
    <t>3000 DONNA DR</t>
  </si>
  <si>
    <t>3027 DONNA DR</t>
  </si>
  <si>
    <t>1525 ANDREA CIR</t>
  </si>
  <si>
    <t>3042 DONNA DR</t>
  </si>
  <si>
    <t>3049 BAYWOOD LN</t>
  </si>
  <si>
    <t>1561 BAYWOOD LN</t>
  </si>
  <si>
    <t>1563 BAYWOOD LN</t>
  </si>
  <si>
    <t>1565 BAYWOOD LN</t>
  </si>
  <si>
    <t>1567 BAYWOOD LN</t>
  </si>
  <si>
    <t>2515 MACLENNAN ST</t>
  </si>
  <si>
    <t>2463 MACLENNAN ST</t>
  </si>
  <si>
    <t>2447 MACLENNAN ST</t>
  </si>
  <si>
    <t>3200 MACFADDEN ST</t>
  </si>
  <si>
    <t>3209 MACFADDEN ST</t>
  </si>
  <si>
    <t>3218 MACFADDEN ST</t>
  </si>
  <si>
    <t>3230 MACFADDEN ST</t>
  </si>
  <si>
    <t>3241 MACFADDEN ST</t>
  </si>
  <si>
    <t>3249 MACFADDEN ST</t>
  </si>
  <si>
    <t>3268 MACFADDEN ST</t>
  </si>
  <si>
    <t>2464 MACLENNAN ST</t>
  </si>
  <si>
    <t>2458 MACLENNAN ST</t>
  </si>
  <si>
    <t>3232 MACBETH ST</t>
  </si>
  <si>
    <t>3280 MACLEOD ST</t>
  </si>
  <si>
    <t>3308 MACBETH ST</t>
  </si>
  <si>
    <t>3324 MACLEOD ST</t>
  </si>
  <si>
    <t>3326 MACBETH ST</t>
  </si>
  <si>
    <t>3350 MACLEOD ST</t>
  </si>
  <si>
    <t>2453 REDWOOD RD</t>
  </si>
  <si>
    <t>3343 LINDA VISTA AVE</t>
  </si>
  <si>
    <t>2568 MACGREGOR CT</t>
  </si>
  <si>
    <t>2572 MACGREGOR CT</t>
  </si>
  <si>
    <t>2501 MACGREGOR CT</t>
  </si>
  <si>
    <t>2505 MACMILLAN ST</t>
  </si>
  <si>
    <t>3353 MACALL CT</t>
  </si>
  <si>
    <t>3365 MACDONALD ST</t>
  </si>
  <si>
    <t>3365 MACLEOD ST</t>
  </si>
  <si>
    <t>3393 MACLEOD ST</t>
  </si>
  <si>
    <t>2505 REDWOOD RD</t>
  </si>
  <si>
    <t>2509 REDWOOD RD</t>
  </si>
  <si>
    <t>2515 REDWOOD RD</t>
  </si>
  <si>
    <t>2531 REDWOOD RD</t>
  </si>
  <si>
    <t>2649 BASSWOOD CT</t>
  </si>
  <si>
    <t>2675 REDWOOD RD</t>
  </si>
  <si>
    <t>2 HAZELWOOD DR</t>
  </si>
  <si>
    <t>3 SKYCREST WAY</t>
  </si>
  <si>
    <t>2845 CARLOS ST</t>
  </si>
  <si>
    <t>2316 ROBERTO ST</t>
  </si>
  <si>
    <t>2300 W PARK AVE</t>
  </si>
  <si>
    <t>2308 W PARK AVE</t>
  </si>
  <si>
    <t>2348 W PARK AVE</t>
  </si>
  <si>
    <t>2480 W PARK AVE</t>
  </si>
  <si>
    <t>1145 PINEWOOD DR</t>
  </si>
  <si>
    <t>1175 AUSTIN WAY</t>
  </si>
  <si>
    <t>1157 AUSTIN WAY</t>
  </si>
  <si>
    <t>3078 ARDEN WAY</t>
  </si>
  <si>
    <t>3317 ANITA CT</t>
  </si>
  <si>
    <t>3325 CRAIGIE CT</t>
  </si>
  <si>
    <t>3323 CRAIGIE CT</t>
  </si>
  <si>
    <t>3367 SUNVIEW DR</t>
  </si>
  <si>
    <t>1048 BANBURY CT</t>
  </si>
  <si>
    <t>1040 LARKIN WAY</t>
  </si>
  <si>
    <t>2499 CREEKSIDE AVE</t>
  </si>
  <si>
    <t>2540 GREENWOOD CT</t>
  </si>
  <si>
    <t>3173 KINGSTON AVE</t>
  </si>
  <si>
    <t>2489 CREEKSIDE AVE</t>
  </si>
  <si>
    <t>2348 LONE OAK AVE</t>
  </si>
  <si>
    <t>3307 SHADOW HILL LN</t>
  </si>
  <si>
    <t>2171 W LINCOLN AVE</t>
  </si>
  <si>
    <t>3107 BROWNS VALLEY RD</t>
  </si>
  <si>
    <t>3136 KINGSTON AVE</t>
  </si>
  <si>
    <t>2132 W LINCOLN AVE</t>
  </si>
  <si>
    <t>25 LONE OAK CT</t>
  </si>
  <si>
    <t>2118 LONE OAK AVE</t>
  </si>
  <si>
    <t>2151 WAVERLY ST</t>
  </si>
  <si>
    <t>2136 WAVERLY ST</t>
  </si>
  <si>
    <t>2200 EUCLID AVE</t>
  </si>
  <si>
    <t>2299 W PARK AVE</t>
  </si>
  <si>
    <t>2246 W PARK AVE</t>
  </si>
  <si>
    <t>2190 EUCLID AVE</t>
  </si>
  <si>
    <t>2137 EUCLID AVE</t>
  </si>
  <si>
    <t>1969 WAVERLY ST</t>
  </si>
  <si>
    <t>1961 WAVERLY ST</t>
  </si>
  <si>
    <t>2543 SOLANO AVE</t>
  </si>
  <si>
    <t>1958 WAVERLY ST</t>
  </si>
  <si>
    <t>2601 SOLANO AVE</t>
  </si>
  <si>
    <t>2036 EUCLID AVE</t>
  </si>
  <si>
    <t>2020 EUCLID AVE</t>
  </si>
  <si>
    <t>2010 EUCLID AVE</t>
  </si>
  <si>
    <t>2793 SOLANO AVE</t>
  </si>
  <si>
    <t>2043 MORLAN DR</t>
  </si>
  <si>
    <t>2039 MORLAN DR</t>
  </si>
  <si>
    <t>2015 MORLAN DR</t>
  </si>
  <si>
    <t>2883 SOLANO AVE</t>
  </si>
  <si>
    <t>2012 MORLAN DR</t>
  </si>
  <si>
    <t>2132 W PARK AVE</t>
  </si>
  <si>
    <t>2114 W PARK AVE</t>
  </si>
  <si>
    <t>2029 W PUEBLO AVE</t>
  </si>
  <si>
    <t>3027 BROWNS VALLEY RD</t>
  </si>
  <si>
    <t>1008 ROBINSON LN</t>
  </si>
  <si>
    <t>1016 ROBINSON LN</t>
  </si>
  <si>
    <t>1027 HUDSON LN</t>
  </si>
  <si>
    <t>1055 HUDSON LN</t>
  </si>
  <si>
    <t>1053 JOHNSTON ST</t>
  </si>
  <si>
    <t>2165 W LINCOLN AVE</t>
  </si>
  <si>
    <t>2159 W LINCOLN AVE</t>
  </si>
  <si>
    <t>2145 W LINCOLN AVE</t>
  </si>
  <si>
    <t>2105 W LINCOLN AVE</t>
  </si>
  <si>
    <t>2982 1ST ST</t>
  </si>
  <si>
    <t>2930 1ST ST</t>
  </si>
  <si>
    <t>2087 W F ST</t>
  </si>
  <si>
    <t>7 HALL CT</t>
  </si>
  <si>
    <t>2102 W F ST</t>
  </si>
  <si>
    <t>2614 1ST ST</t>
  </si>
  <si>
    <t>421 COFFIELD AVE</t>
  </si>
  <si>
    <t>471 COFFIELD AVE</t>
  </si>
  <si>
    <t>2336 SOLANO AVE</t>
  </si>
  <si>
    <t>515 DONWOOD LN</t>
  </si>
  <si>
    <t>2026 W F ST</t>
  </si>
  <si>
    <t>2039 W F ST</t>
  </si>
  <si>
    <t>2016 W F ST</t>
  </si>
  <si>
    <t>2617 1ST ST</t>
  </si>
  <si>
    <t>2629 1ST ST</t>
  </si>
  <si>
    <t>2864 KILBURN AVE</t>
  </si>
  <si>
    <t>2859 KILBURN AVE</t>
  </si>
  <si>
    <t>3120 LAUREL ST</t>
  </si>
  <si>
    <t>165 HOMEWOOD AVE</t>
  </si>
  <si>
    <t>51 DE WITT AVE</t>
  </si>
  <si>
    <t>31 BELLEVUE AVE</t>
  </si>
  <si>
    <t>2960 LAUREL ST</t>
  </si>
  <si>
    <t>2724 LAUREL ST</t>
  </si>
  <si>
    <t>20 CORNWALL AVE</t>
  </si>
  <si>
    <t>15 CORNWALL AVE</t>
  </si>
  <si>
    <t>560 FOOTHILL BLVD</t>
  </si>
  <si>
    <t>2707 LAUREL ST</t>
  </si>
  <si>
    <t>2607 LAUREL ST</t>
  </si>
  <si>
    <t>2771 HILLTOP DR</t>
  </si>
  <si>
    <t>2802 CYPRESS ST</t>
  </si>
  <si>
    <t>2788 PINE ST</t>
  </si>
  <si>
    <t>2778 PINE ST</t>
  </si>
  <si>
    <t>2770 PINE ST</t>
  </si>
  <si>
    <t>2754 PINE ST</t>
  </si>
  <si>
    <t>2744 PINE ST</t>
  </si>
  <si>
    <t>2718 PINE ST</t>
  </si>
  <si>
    <t>2640 PINE ST</t>
  </si>
  <si>
    <t>2831 PINE ST</t>
  </si>
  <si>
    <t>265 ROOSEVELT ST</t>
  </si>
  <si>
    <t>221 COLLIER BLVD</t>
  </si>
  <si>
    <t>152 FOOTHILL BLVD</t>
  </si>
  <si>
    <t>171 HICKORY ST</t>
  </si>
  <si>
    <t>2591 ELM ST</t>
  </si>
  <si>
    <t>2581 ELM ST</t>
  </si>
  <si>
    <t>2560 HAWTHORNE CT</t>
  </si>
  <si>
    <t>2540 HAWTHORNE CT</t>
  </si>
  <si>
    <t>2591 HAWTHORNE CT</t>
  </si>
  <si>
    <t>2571 HAWTHORNE CT</t>
  </si>
  <si>
    <t>2551 HAWTHORNE CT</t>
  </si>
  <si>
    <t>130 HICKORY ST</t>
  </si>
  <si>
    <t>120 HICKORY ST</t>
  </si>
  <si>
    <t>2440 OLD SONOMA RD</t>
  </si>
  <si>
    <t>2458 OLD SONOMA RD</t>
  </si>
  <si>
    <t>2454 OLD SONOMA RD</t>
  </si>
  <si>
    <t>100 LILIENTHAL AVE</t>
  </si>
  <si>
    <t>126 CASSWALL ST</t>
  </si>
  <si>
    <t>2935 DEVITA DR</t>
  </si>
  <si>
    <t>3013 DEVITA DR</t>
  </si>
  <si>
    <t>2990 HILLTOP DR</t>
  </si>
  <si>
    <t>2949 HILLTOP DR</t>
  </si>
  <si>
    <t>2941 LAUREL ST</t>
  </si>
  <si>
    <t>2933 LAUREL ST</t>
  </si>
  <si>
    <t>3080 OLD SONOMA RD</t>
  </si>
  <si>
    <t>3097 OLD SONOMA RD</t>
  </si>
  <si>
    <t>2743 OLD SONOMA RD</t>
  </si>
  <si>
    <t>2715 OLD SONOMA RD</t>
  </si>
  <si>
    <t>2759 IDAHO ST</t>
  </si>
  <si>
    <t>321 CASSWALL ST</t>
  </si>
  <si>
    <t>465 FOSTER RD</t>
  </si>
  <si>
    <t>651 SOMERSET PL</t>
  </si>
  <si>
    <t>691 SOMERSET PL</t>
  </si>
  <si>
    <t>811 FOSTER RD</t>
  </si>
  <si>
    <t>2521 OLD SONOMA RD</t>
  </si>
  <si>
    <t>161 PICKWICK DR</t>
  </si>
  <si>
    <t>260 FOSTER RD</t>
  </si>
  <si>
    <t>361 PICKWICK DR</t>
  </si>
  <si>
    <t>323 UNDERHILL DR</t>
  </si>
  <si>
    <t>510 KENT ST</t>
  </si>
  <si>
    <t>561 KENT ST</t>
  </si>
  <si>
    <t>630 KENT ST</t>
  </si>
  <si>
    <t>2520 WIMBLEDON ST</t>
  </si>
  <si>
    <t>2591 DORSET ST</t>
  </si>
  <si>
    <t>690 FOSTER RD</t>
  </si>
  <si>
    <t>679 S FREEWAY DR</t>
  </si>
  <si>
    <t>2405 COLINA CT</t>
  </si>
  <si>
    <t>665 S FREEWAY DR</t>
  </si>
  <si>
    <t>2410 COLINA CT</t>
  </si>
  <si>
    <t>2472 COLINA CT</t>
  </si>
  <si>
    <t>2406 COLINA CT</t>
  </si>
  <si>
    <t>2476 COLINA CT</t>
  </si>
  <si>
    <t>2402 COLINA CT</t>
  </si>
  <si>
    <t>2480 COLINA CT</t>
  </si>
  <si>
    <t>2414 COLINA CT</t>
  </si>
  <si>
    <t>2418 COLINA CT</t>
  </si>
  <si>
    <t>2422 COLINA CT</t>
  </si>
  <si>
    <t>2426 COLINA CT</t>
  </si>
  <si>
    <t>2430 COLINA CT</t>
  </si>
  <si>
    <t>2452 COLINA CT</t>
  </si>
  <si>
    <t>2456 COLINA CT</t>
  </si>
  <si>
    <t>2460 COLINA CT</t>
  </si>
  <si>
    <t>2464 COLINA CT</t>
  </si>
  <si>
    <t>2468 COLINA CT</t>
  </si>
  <si>
    <t>2710 COOPER CT</t>
  </si>
  <si>
    <t>2730 COOPER CT</t>
  </si>
  <si>
    <t>2789 MAIN ST</t>
  </si>
  <si>
    <t>2736 ZELLER AVE</t>
  </si>
  <si>
    <t>2877 PIEDMONT AVE</t>
  </si>
  <si>
    <t>2907 PIEDMONT AVE</t>
  </si>
  <si>
    <t>3009 PIEDMONT AVE</t>
  </si>
  <si>
    <t>3037 PIEDMONT AVE</t>
  </si>
  <si>
    <t>3105 PIEDMONT AVE</t>
  </si>
  <si>
    <t>2974 PIEDMONT AVE</t>
  </si>
  <si>
    <t>3010 PIEDMONT AVE</t>
  </si>
  <si>
    <t>3060 PIEDMONT AVE</t>
  </si>
  <si>
    <t>3007 BEARD RD</t>
  </si>
  <si>
    <t>3109 BEARD RD</t>
  </si>
  <si>
    <t>3140 MAIN ST</t>
  </si>
  <si>
    <t>1153 EMILY AVE</t>
  </si>
  <si>
    <t>3240 JEFFERSON ST</t>
  </si>
  <si>
    <t>3173 MONTCLAIR AVE</t>
  </si>
  <si>
    <t>3221 MONTCLAIR AVE</t>
  </si>
  <si>
    <t>3214 MONTCLAIR AVE</t>
  </si>
  <si>
    <t>3229 PIEDMONT AVE</t>
  </si>
  <si>
    <t>3262 PIEDMONT AVE</t>
  </si>
  <si>
    <t>3278 PIEDMONT AVE</t>
  </si>
  <si>
    <t>3304 MAIN ST</t>
  </si>
  <si>
    <t>3340 MAIN ST</t>
  </si>
  <si>
    <t>1123 TRANCAS ST</t>
  </si>
  <si>
    <t>3333 BEARD RD</t>
  </si>
  <si>
    <t>3353 BEARD RD</t>
  </si>
  <si>
    <t>869 LAGUNA ST</t>
  </si>
  <si>
    <t>958 ELNORA CT</t>
  </si>
  <si>
    <t>921 WINDSOR ST</t>
  </si>
  <si>
    <t>964 WINDSOR ST</t>
  </si>
  <si>
    <t>940 WINDSOR ST</t>
  </si>
  <si>
    <t>1115 LA HOMA DR</t>
  </si>
  <si>
    <t>1181 LA HOMA DR</t>
  </si>
  <si>
    <t>725 MARSH DR</t>
  </si>
  <si>
    <t>718 MARSH DR</t>
  </si>
  <si>
    <t>1172 LA HOMA DR</t>
  </si>
  <si>
    <t>1113 PEAR TREE LN</t>
  </si>
  <si>
    <t>3232 VILLA LN</t>
  </si>
  <si>
    <t>3234 VILLA LN</t>
  </si>
  <si>
    <t>3009 STADIUM AVE</t>
  </si>
  <si>
    <t>3033 STADIUM AVE</t>
  </si>
  <si>
    <t>3054 STADIUM AVE</t>
  </si>
  <si>
    <t>3074 STADIUM AVE</t>
  </si>
  <si>
    <t>3086 STADIUM AVE</t>
  </si>
  <si>
    <t>3177 JEFFERSON ST</t>
  </si>
  <si>
    <t>3178 STUART WAY</t>
  </si>
  <si>
    <t>3197 STUART WAY</t>
  </si>
  <si>
    <t>3182 SCOTT WAY</t>
  </si>
  <si>
    <t>1454 SHERMAN AVE</t>
  </si>
  <si>
    <t>1442 SHERMAN AVE</t>
  </si>
  <si>
    <t>1437 SHERIDAN DR</t>
  </si>
  <si>
    <t>1755 INDUSTRIAL WAY</t>
  </si>
  <si>
    <t>3206 SCOTT WAY</t>
  </si>
  <si>
    <t>1448 SHERIDAN DR</t>
  </si>
  <si>
    <t>1460 SUMNER AVE</t>
  </si>
  <si>
    <t>1775 INDUSTRIAL WAY</t>
  </si>
  <si>
    <t>1766 INDUSTRIAL WAY</t>
  </si>
  <si>
    <t>1758 INDUSTRIAL WAY</t>
  </si>
  <si>
    <t>3325 JEFFERSON ST</t>
  </si>
  <si>
    <t>686 LINCOLN AVE</t>
  </si>
  <si>
    <t>679 MAPLEWOOD AVE</t>
  </si>
  <si>
    <t>665 RIO VISTA DR</t>
  </si>
  <si>
    <t>2301 STONEHOUSE DR</t>
  </si>
  <si>
    <t>2314 LAKEPARK DR</t>
  </si>
  <si>
    <t>2322 STONEHOUSE DR</t>
  </si>
  <si>
    <t>2331 STONEHOUSE DR</t>
  </si>
  <si>
    <t>2333 STONEHOUSE DR</t>
  </si>
  <si>
    <t>2401 SHORELINE DR</t>
  </si>
  <si>
    <t>683 CUNARD DR</t>
  </si>
  <si>
    <t>670 CUNARD DR</t>
  </si>
  <si>
    <t>2556 EDGEWATER DR</t>
  </si>
  <si>
    <t>2346 LAKEPARK DR</t>
  </si>
  <si>
    <t>2360 LAKEPARK DR</t>
  </si>
  <si>
    <t>2356 STONEHOUSE DR</t>
  </si>
  <si>
    <t>2427 SHORELINE DR</t>
  </si>
  <si>
    <t>2423 SHORELINE DR</t>
  </si>
  <si>
    <t>2418 SHORELINE DR</t>
  </si>
  <si>
    <t>2420 SHORELINE DR</t>
  </si>
  <si>
    <t>2428 SHORELINE DR</t>
  </si>
  <si>
    <t>2430 SHORELINE DR</t>
  </si>
  <si>
    <t>2446 SHORELINE DR</t>
  </si>
  <si>
    <t>2452 SHORELINE DR</t>
  </si>
  <si>
    <t>2439 STONEHOUSE CT</t>
  </si>
  <si>
    <t>2439 SHORELINE DR</t>
  </si>
  <si>
    <t>816 LINCOLN AVE</t>
  </si>
  <si>
    <t>814 LINCOLN AVE</t>
  </si>
  <si>
    <t>812 LINCOLN AVE</t>
  </si>
  <si>
    <t>810 LINCOLN AVE</t>
  </si>
  <si>
    <t>2022 IDA ST</t>
  </si>
  <si>
    <t>2026 IDA ST</t>
  </si>
  <si>
    <t>2030 IDA ST</t>
  </si>
  <si>
    <t>2031 IDA ST</t>
  </si>
  <si>
    <t>730 CAROLINA ST</t>
  </si>
  <si>
    <t>2324 YAJOME ST</t>
  </si>
  <si>
    <t>2360 YAJOME ST</t>
  </si>
  <si>
    <t>2339 ALICE ST</t>
  </si>
  <si>
    <t>745 CENTRAL AVE</t>
  </si>
  <si>
    <t>2401 ALICE ST</t>
  </si>
  <si>
    <t>2424 YAJOME ST</t>
  </si>
  <si>
    <t>741 LATHROP ST</t>
  </si>
  <si>
    <t>2461 CARRIAGE PL</t>
  </si>
  <si>
    <t>1100 LINCOLN AVE</t>
  </si>
  <si>
    <t>2233 MAIN ST</t>
  </si>
  <si>
    <t>2315 MAIN ST</t>
  </si>
  <si>
    <t>2448 JEFFERSON ST</t>
  </si>
  <si>
    <t>57 GEORGE ST</t>
  </si>
  <si>
    <t>1107 GEORGE ST</t>
  </si>
  <si>
    <t>2301 YAJOME ST</t>
  </si>
  <si>
    <t>2363 YAJOME ST</t>
  </si>
  <si>
    <t>2360 ADRIAN ST</t>
  </si>
  <si>
    <t>2364 ADRIAN ST</t>
  </si>
  <si>
    <t>1151 CENTRAL AVE</t>
  </si>
  <si>
    <t>2407 ADRIAN ST</t>
  </si>
  <si>
    <t>2525 ADRIAN ST</t>
  </si>
  <si>
    <t>2547 ADRIAN ST</t>
  </si>
  <si>
    <t>2553 YAJOME ST</t>
  </si>
  <si>
    <t>2545 MAIN ST</t>
  </si>
  <si>
    <t>2634 BROWN ST</t>
  </si>
  <si>
    <t>2655 MAIN ST</t>
  </si>
  <si>
    <t>2401 PACIFIC ST</t>
  </si>
  <si>
    <t>2400 PACIFIC ST</t>
  </si>
  <si>
    <t>2433 MARIN ST</t>
  </si>
  <si>
    <t>2469 PACIFIC ST</t>
  </si>
  <si>
    <t>2533 PACIFIC ST</t>
  </si>
  <si>
    <t>2540 PACIFIC ST</t>
  </si>
  <si>
    <t>2569 PACIFIC ST</t>
  </si>
  <si>
    <t>1571 PARK AVE</t>
  </si>
  <si>
    <t>1600 PARK AVE</t>
  </si>
  <si>
    <t>2721 MARIN ST</t>
  </si>
  <si>
    <t>1640 PARK AVE</t>
  </si>
  <si>
    <t>1644 PARK AVE</t>
  </si>
  <si>
    <t>2821 SONOMA ST</t>
  </si>
  <si>
    <t>2469 BUTTE ST</t>
  </si>
  <si>
    <t>2529 BUTTE ST</t>
  </si>
  <si>
    <t>2581 BUTTE ST</t>
  </si>
  <si>
    <t>2589 BUTTE ST</t>
  </si>
  <si>
    <t>1761 PARK AVE</t>
  </si>
  <si>
    <t>1811 PARK AVE</t>
  </si>
  <si>
    <t>1812 PARK AVE</t>
  </si>
  <si>
    <t>1810 PARK AVE</t>
  </si>
  <si>
    <t>1811 MENLO AVE</t>
  </si>
  <si>
    <t>1815 MENLO AVE</t>
  </si>
  <si>
    <t>1731 MENLO AVE</t>
  </si>
  <si>
    <t>1841 MYRTLE AVE</t>
  </si>
  <si>
    <t>1831 MYRTLE AVE</t>
  </si>
  <si>
    <t>1740 MYRTLE AVE</t>
  </si>
  <si>
    <t>1760 MYRTLE AVE</t>
  </si>
  <si>
    <t>2920 SACRAMENTO ST</t>
  </si>
  <si>
    <t>728 1ST ST</t>
  </si>
  <si>
    <t>1031 MCKINSTRY ST</t>
  </si>
  <si>
    <t>1314 MCKINSTRY ST</t>
  </si>
  <si>
    <t>1219 SILVERADO TRL</t>
  </si>
  <si>
    <t>1215 SILVERADO TRL</t>
  </si>
  <si>
    <t>1236 JUAREZ ST</t>
  </si>
  <si>
    <t>1000 MAIN ST</t>
  </si>
  <si>
    <t>1030 MAIN ST</t>
  </si>
  <si>
    <t>1040 MAIN ST</t>
  </si>
  <si>
    <t>1122 MAIN ST</t>
  </si>
  <si>
    <t>1140 MAIN ST</t>
  </si>
  <si>
    <t>1246 MAIN ST</t>
  </si>
  <si>
    <t>1216 YAJOME ST</t>
  </si>
  <si>
    <t>1326 MAIN ST</t>
  </si>
  <si>
    <t>1337 TULOCAY ST</t>
  </si>
  <si>
    <t>927 CAYMUS ST</t>
  </si>
  <si>
    <t>905 CAYMUS ST</t>
  </si>
  <si>
    <t>960 CAYMUS ST</t>
  </si>
  <si>
    <t>850 CAYMUS ST</t>
  </si>
  <si>
    <t>820 CAYMUS ST</t>
  </si>
  <si>
    <t>831 NAPA ST</t>
  </si>
  <si>
    <t>826 NAPA ST</t>
  </si>
  <si>
    <t>924 NAPA ST</t>
  </si>
  <si>
    <t>952 NAPA ST</t>
  </si>
  <si>
    <t>1520 MAIN ST</t>
  </si>
  <si>
    <t>1530 MAIN ST</t>
  </si>
  <si>
    <t>923 VALLEJO ST</t>
  </si>
  <si>
    <t>903 VALLEJO ST</t>
  </si>
  <si>
    <t>1700 YAJOME ST</t>
  </si>
  <si>
    <t>1785 TANEN ST</t>
  </si>
  <si>
    <t>849 JACKSON ST</t>
  </si>
  <si>
    <t>741 JACKSON ST</t>
  </si>
  <si>
    <t>1916 YAJOME ST</t>
  </si>
  <si>
    <t>2050 YAJOME ST</t>
  </si>
  <si>
    <t>1610 MAIN ST</t>
  </si>
  <si>
    <t>1606 MAIN ST</t>
  </si>
  <si>
    <t>1646 MAIN ST</t>
  </si>
  <si>
    <t>1615 NURSERY ST</t>
  </si>
  <si>
    <t>935 YOUNT ST</t>
  </si>
  <si>
    <t>1610 NURSERY ST</t>
  </si>
  <si>
    <t>1615 YAJOME ST</t>
  </si>
  <si>
    <t>1612 NURSERY ST</t>
  </si>
  <si>
    <t>1690 NURSERY ST</t>
  </si>
  <si>
    <t>909 YOUNT ST</t>
  </si>
  <si>
    <t>1870 MAIN ST</t>
  </si>
  <si>
    <t>1891 ADRIAN ST</t>
  </si>
  <si>
    <t>1850 ADRIAN ST</t>
  </si>
  <si>
    <t>1870 ADRIAN ST</t>
  </si>
  <si>
    <t>962 JACKSON ST</t>
  </si>
  <si>
    <t>1924 ADRIAN ST</t>
  </si>
  <si>
    <t>1975 YAJOME ST</t>
  </si>
  <si>
    <t>926 G ST</t>
  </si>
  <si>
    <t>920 G ST</t>
  </si>
  <si>
    <t>2028 ADRIAN ST</t>
  </si>
  <si>
    <t>2031 YAJOME ST</t>
  </si>
  <si>
    <t>2045 YAJOME ST</t>
  </si>
  <si>
    <t>2065 YAJOME ST</t>
  </si>
  <si>
    <t>1580 1ST ST</t>
  </si>
  <si>
    <t>1042 SEMINARY ST</t>
  </si>
  <si>
    <t>1450 1ST ST</t>
  </si>
  <si>
    <t>1584 CLAY ST</t>
  </si>
  <si>
    <t>1461 POLK ST</t>
  </si>
  <si>
    <t>1620 CLAY ST</t>
  </si>
  <si>
    <t>1133 SEMINARY ST</t>
  </si>
  <si>
    <t>1436 POLK ST</t>
  </si>
  <si>
    <t>1232 SEMINARY ST</t>
  </si>
  <si>
    <t>1290 JEFFERSON ST</t>
  </si>
  <si>
    <t>1453 CALISTOGA AVE</t>
  </si>
  <si>
    <t>1241 SEMINARY ST</t>
  </si>
  <si>
    <t>1411 CALISTOGA AVE</t>
  </si>
  <si>
    <t>1415 CALISTOGA AVE</t>
  </si>
  <si>
    <t>1417 CALISTOGA AVE</t>
  </si>
  <si>
    <t>1380 NAPA TOWN CTR</t>
  </si>
  <si>
    <t>1320 NAPA TOWN CTR</t>
  </si>
  <si>
    <t>1340 CLAY ST</t>
  </si>
  <si>
    <t>1300 CLAY ST</t>
  </si>
  <si>
    <t>1242 1ST ST</t>
  </si>
  <si>
    <t>1232 1ST ST</t>
  </si>
  <si>
    <t>1222 1ST ST</t>
  </si>
  <si>
    <t>1238 1ST ST</t>
  </si>
  <si>
    <t>1212 1ST ST</t>
  </si>
  <si>
    <t>1202 1ST ST</t>
  </si>
  <si>
    <t>1026 1ST ST</t>
  </si>
  <si>
    <t>1006 1ST ST</t>
  </si>
  <si>
    <t>1201 MAIN ST</t>
  </si>
  <si>
    <t>1245 MAIN ST</t>
  </si>
  <si>
    <t>1240 PEARL ST</t>
  </si>
  <si>
    <t>1220 RANDOLPH ST</t>
  </si>
  <si>
    <t>1213 COOMBS ST</t>
  </si>
  <si>
    <t>1228 RANDOLPH ST</t>
  </si>
  <si>
    <t>1239 GRIGSBY CT</t>
  </si>
  <si>
    <t>1204 GRIGSBY CT</t>
  </si>
  <si>
    <t>1040 CLINTON ST</t>
  </si>
  <si>
    <t>1327 MAIN ST</t>
  </si>
  <si>
    <t>1031 NAPA ST</t>
  </si>
  <si>
    <t>1026 CAYMUS ST</t>
  </si>
  <si>
    <t>1052 CAYMUS ST</t>
  </si>
  <si>
    <t>1014 CAYMUS ST</t>
  </si>
  <si>
    <t>1010 CAYMUS ST</t>
  </si>
  <si>
    <t>1006 CAYMUS ST</t>
  </si>
  <si>
    <t>1002 CAYMUS ST</t>
  </si>
  <si>
    <t>1112 NAPA ST</t>
  </si>
  <si>
    <t>1108 NAPA ST</t>
  </si>
  <si>
    <t>1104 NAPA ST</t>
  </si>
  <si>
    <t>1030 NAPA ST</t>
  </si>
  <si>
    <t>1031 VALLEJO ST</t>
  </si>
  <si>
    <t>1543 MAIN ST</t>
  </si>
  <si>
    <t>1519 MAIN ST C</t>
  </si>
  <si>
    <t>1484 CALISTOGA AVE</t>
  </si>
  <si>
    <t>1440 CENTER ST</t>
  </si>
  <si>
    <t>1415 EARL ST</t>
  </si>
  <si>
    <t>1500 JEFFERSON ST</t>
  </si>
  <si>
    <t>1219 EGGLESTON ST</t>
  </si>
  <si>
    <t>1171 EGGLESTON ST</t>
  </si>
  <si>
    <t>1145 EGGLESTON ST</t>
  </si>
  <si>
    <t>1599 SEMINARY ST</t>
  </si>
  <si>
    <t>1587 SEMINARY ST</t>
  </si>
  <si>
    <t>1589 SEMINARY ST</t>
  </si>
  <si>
    <t>1595 SEMINARY ST</t>
  </si>
  <si>
    <t>1040 VALLEJO ST</t>
  </si>
  <si>
    <t>1038 VALLEJO ST</t>
  </si>
  <si>
    <t>1032 VALLEJO ST</t>
  </si>
  <si>
    <t>1628 BROWN ST</t>
  </si>
  <si>
    <t>1613 MAIN ST</t>
  </si>
  <si>
    <t>1621 MAIN ST</t>
  </si>
  <si>
    <t>1631 MAIN ST</t>
  </si>
  <si>
    <t>1129 HAYES ST</t>
  </si>
  <si>
    <t>1612 JEFFERSON ST</t>
  </si>
  <si>
    <t>1616 JEFFERSON ST</t>
  </si>
  <si>
    <t>1712 JEFFERSON ST</t>
  </si>
  <si>
    <t>1750 COLEMAN ST</t>
  </si>
  <si>
    <t>1201 HAYES ST</t>
  </si>
  <si>
    <t>1717 BROWN ST</t>
  </si>
  <si>
    <t>1130 HAYES ST</t>
  </si>
  <si>
    <t>1136 HAYES ST</t>
  </si>
  <si>
    <t>1158 HAYES ST</t>
  </si>
  <si>
    <t>1190 HAYES ST</t>
  </si>
  <si>
    <t>1210 HAYES ST</t>
  </si>
  <si>
    <t>1835 BROWN ST</t>
  </si>
  <si>
    <t>1845 BROWN ST</t>
  </si>
  <si>
    <t>1859 BROWN ST</t>
  </si>
  <si>
    <t>1871 BROWN ST</t>
  </si>
  <si>
    <t>1875 BROWN ST</t>
  </si>
  <si>
    <t>1881 BROWN ST</t>
  </si>
  <si>
    <t>1905 BROWN ST</t>
  </si>
  <si>
    <t>1157 LEGION AVE</t>
  </si>
  <si>
    <t>1711 MAIN ST</t>
  </si>
  <si>
    <t>1830 BROWN ST</t>
  </si>
  <si>
    <t>1821 MAIN ST</t>
  </si>
  <si>
    <t>1866 BROWN ST</t>
  </si>
  <si>
    <t>1875 MAIN ST</t>
  </si>
  <si>
    <t>1892 BROWN ST</t>
  </si>
  <si>
    <t>1895 MAIN ST</t>
  </si>
  <si>
    <t>1906 BROWN ST</t>
  </si>
  <si>
    <t>1925 MAIN ST</t>
  </si>
  <si>
    <t>1949 MAIN ST</t>
  </si>
  <si>
    <t>1930 JEFFERSON ST</t>
  </si>
  <si>
    <t>1 ROSE LN</t>
  </si>
  <si>
    <t>2040 JEFFERSON ST</t>
  </si>
  <si>
    <t>1184 LEGION AVE</t>
  </si>
  <si>
    <t>1170 LEGION AVE</t>
  </si>
  <si>
    <t>1114 LEGION AVE</t>
  </si>
  <si>
    <t>1100 LEGION AVE</t>
  </si>
  <si>
    <t>2005 BROWN ST</t>
  </si>
  <si>
    <t>2120 SEMINARY ST</t>
  </si>
  <si>
    <t>1140 H ST</t>
  </si>
  <si>
    <t>2119 BROWN ST</t>
  </si>
  <si>
    <t>2121 BROWN ST</t>
  </si>
  <si>
    <t>1027 LINCOLN AVE</t>
  </si>
  <si>
    <t>2105 MAIN ST</t>
  </si>
  <si>
    <t>2270 1ST ST</t>
  </si>
  <si>
    <t>2240 1ST ST</t>
  </si>
  <si>
    <t>1025 SEYMOUR ST</t>
  </si>
  <si>
    <t>2 BULSON CT</t>
  </si>
  <si>
    <t>2024 1ST ST</t>
  </si>
  <si>
    <t>1938 1ST ST</t>
  </si>
  <si>
    <t>1005 JEFFERSON ST</t>
  </si>
  <si>
    <t>1111 JEFFERSON ST</t>
  </si>
  <si>
    <t>1137 WARREN ST</t>
  </si>
  <si>
    <t>1251 JEFFERSON ST</t>
  </si>
  <si>
    <t>1261 JEFFERSON ST</t>
  </si>
  <si>
    <t>1900 LAURELWOOD LN</t>
  </si>
  <si>
    <t>1405 CEDAR AVE</t>
  </si>
  <si>
    <t>1527 CEDAR AVE</t>
  </si>
  <si>
    <t>2214 CLAY ST</t>
  </si>
  <si>
    <t>1670 MULLER DR</t>
  </si>
  <si>
    <t>1510 CEDAR AVE</t>
  </si>
  <si>
    <t>1440 CEDAR AVE</t>
  </si>
  <si>
    <t>1412 CEDAR AVE</t>
  </si>
  <si>
    <t>1400 CEDAR AVE</t>
  </si>
  <si>
    <t>1403 JEFFERSON ST</t>
  </si>
  <si>
    <t>1606 MULLER DR</t>
  </si>
  <si>
    <t>1624 MULLER DR</t>
  </si>
  <si>
    <t>1627 B ST</t>
  </si>
  <si>
    <t>47 GLENWOOD DR</t>
  </si>
  <si>
    <t>51 GLENWOOD DR</t>
  </si>
  <si>
    <t>1605 YORK ST</t>
  </si>
  <si>
    <t>25 GLENWOOD DR</t>
  </si>
  <si>
    <t>48 GLENWOOD DR</t>
  </si>
  <si>
    <t>21 GLENWOOD DR</t>
  </si>
  <si>
    <t>72 GLENWOOD DR</t>
  </si>
  <si>
    <t>28 GLENWOOD DR</t>
  </si>
  <si>
    <t>1639 E ST</t>
  </si>
  <si>
    <t>1645 GEORGIA ST</t>
  </si>
  <si>
    <t>1643 JEFFERSON ST</t>
  </si>
  <si>
    <t>1700 YORK ST</t>
  </si>
  <si>
    <t>1731 GEORGIA ST</t>
  </si>
  <si>
    <t>1727 SPENCER ST</t>
  </si>
  <si>
    <t>1704 SPENCER ST</t>
  </si>
  <si>
    <t>1820 GEORGIA ST</t>
  </si>
  <si>
    <t>1668 E ST</t>
  </si>
  <si>
    <t>1603 F ST</t>
  </si>
  <si>
    <t>1709 F ST</t>
  </si>
  <si>
    <t>1607 F ST</t>
  </si>
  <si>
    <t>1423 F ST</t>
  </si>
  <si>
    <t>1926 SPENCER ST</t>
  </si>
  <si>
    <t>1704 F ST</t>
  </si>
  <si>
    <t>1617 G ST</t>
  </si>
  <si>
    <t>1606 F ST</t>
  </si>
  <si>
    <t>1604 F ST</t>
  </si>
  <si>
    <t>1522 F ST</t>
  </si>
  <si>
    <t>1523 G ST</t>
  </si>
  <si>
    <t>1533 G ST</t>
  </si>
  <si>
    <t>1432 F ST</t>
  </si>
  <si>
    <t>1424 F ST</t>
  </si>
  <si>
    <t>1408 F ST</t>
  </si>
  <si>
    <t>1405 G ST</t>
  </si>
  <si>
    <t>1439 G ST</t>
  </si>
  <si>
    <t>2025 JEFFERSON ST</t>
  </si>
  <si>
    <t>2033 JEFFERSON ST</t>
  </si>
  <si>
    <t>1726 G ST</t>
  </si>
  <si>
    <t>1718 G ST</t>
  </si>
  <si>
    <t>1536 G ST</t>
  </si>
  <si>
    <t>1528 G ST</t>
  </si>
  <si>
    <t>2145 GEORGIA ST</t>
  </si>
  <si>
    <t>2131 SPENCER ST</t>
  </si>
  <si>
    <t>1341 H ST</t>
  </si>
  <si>
    <t>2310 SPENCER ST</t>
  </si>
  <si>
    <t>2308 GEORGIA ST</t>
  </si>
  <si>
    <t>1411 I ST</t>
  </si>
  <si>
    <t>2230 GEORGIA ST</t>
  </si>
  <si>
    <t>2325 GEORGIA ST</t>
  </si>
  <si>
    <t>2205 GEORGIA ST</t>
  </si>
  <si>
    <t>1532 H ST</t>
  </si>
  <si>
    <t>1521 I ST</t>
  </si>
  <si>
    <t>1601 LINCOLN AVE</t>
  </si>
  <si>
    <t>1607 LINCOLN AVE</t>
  </si>
  <si>
    <t>2217 MARIN ST</t>
  </si>
  <si>
    <t>1733 LINCOLN AVE</t>
  </si>
  <si>
    <t>1729 LINCOLN AVE</t>
  </si>
  <si>
    <t>1719 LINCOLN AVE</t>
  </si>
  <si>
    <t>1717 LINCOLN AVE</t>
  </si>
  <si>
    <t>1715 LINCOLN AVE</t>
  </si>
  <si>
    <t>1713 LINCOLN AVE</t>
  </si>
  <si>
    <t>1711 LINCOLN AVE</t>
  </si>
  <si>
    <t>1727 LINCOLN AVE</t>
  </si>
  <si>
    <t>1721 LINCOLN AVE</t>
  </si>
  <si>
    <t>1725 LINCOLN AVE</t>
  </si>
  <si>
    <t>1723 LINCOLN AVE</t>
  </si>
  <si>
    <t>1861 F ST</t>
  </si>
  <si>
    <t>802 JUAREZ ST</t>
  </si>
  <si>
    <t>814 3RD ST</t>
  </si>
  <si>
    <t>1104 JUAREZ ST</t>
  </si>
  <si>
    <t>1037 JUAREZ ST</t>
  </si>
  <si>
    <t>611 1ST ST</t>
  </si>
  <si>
    <t>718 WATER ST</t>
  </si>
  <si>
    <t>975 1ST ST</t>
  </si>
  <si>
    <t>942 MAIN ST</t>
  </si>
  <si>
    <t>901 MAIN ST</t>
  </si>
  <si>
    <t>1025 1ST ST</t>
  </si>
  <si>
    <t>1127 1ST ST</t>
  </si>
  <si>
    <t>1141 1ST ST</t>
  </si>
  <si>
    <t>1147 1ST ST</t>
  </si>
  <si>
    <t>937 COOMBS ST</t>
  </si>
  <si>
    <t>931 COOMBS ST</t>
  </si>
  <si>
    <t>933 COOMBS ST</t>
  </si>
  <si>
    <t>1201 1ST ST</t>
  </si>
  <si>
    <t>1219 1ST ST</t>
  </si>
  <si>
    <t>1227 1ST ST</t>
  </si>
  <si>
    <t>1245 1ST ST</t>
  </si>
  <si>
    <t>1301 1ST ST</t>
  </si>
  <si>
    <t>1310 2ND ST</t>
  </si>
  <si>
    <t>1400 2ND ST</t>
  </si>
  <si>
    <t>1408 2ND ST</t>
  </si>
  <si>
    <t>1412 2ND ST</t>
  </si>
  <si>
    <t>1416 2ND ST</t>
  </si>
  <si>
    <t>952 SCHOOL ST</t>
  </si>
  <si>
    <t>1401 1ST ST</t>
  </si>
  <si>
    <t>1425 1ST ST</t>
  </si>
  <si>
    <t>1700 2ND ST</t>
  </si>
  <si>
    <t>1607 1ST ST</t>
  </si>
  <si>
    <t>1635 1ST ST</t>
  </si>
  <si>
    <t>1645 1ST ST</t>
  </si>
  <si>
    <t>1755 1ST ST</t>
  </si>
  <si>
    <t>1824 2ND ST</t>
  </si>
  <si>
    <t>1835 1ST ST</t>
  </si>
  <si>
    <t>1906 2ND ST</t>
  </si>
  <si>
    <t>1929 1ST ST</t>
  </si>
  <si>
    <t>2041 1ST ST</t>
  </si>
  <si>
    <t>2109 1ST ST</t>
  </si>
  <si>
    <t>2125 1ST ST</t>
  </si>
  <si>
    <t>926 SEYMOUR ST</t>
  </si>
  <si>
    <t>2140 2ND ST</t>
  </si>
  <si>
    <t xml:space="preserve">2225 1ST ST </t>
  </si>
  <si>
    <t>2237 1ST ST</t>
  </si>
  <si>
    <t>2247 1ST ST</t>
  </si>
  <si>
    <t>2307 1ST ST</t>
  </si>
  <si>
    <t>2330 2ND ST</t>
  </si>
  <si>
    <t>2347 1ST ST</t>
  </si>
  <si>
    <t>1040 3RD ST</t>
  </si>
  <si>
    <t>1030 3RD ST</t>
  </si>
  <si>
    <t>807 MAIN ST</t>
  </si>
  <si>
    <t>813 MAIN ST</t>
  </si>
  <si>
    <t>815 MAIN ST</t>
  </si>
  <si>
    <t>823 MAIN ST</t>
  </si>
  <si>
    <t>825 MAIN ST</t>
  </si>
  <si>
    <t>810 BROWN ST</t>
  </si>
  <si>
    <t>814 BROWN ST</t>
  </si>
  <si>
    <t>816 BROWN ST</t>
  </si>
  <si>
    <t>822 BROWN ST</t>
  </si>
  <si>
    <t>830 BROWN ST</t>
  </si>
  <si>
    <t>1001 2ND ST</t>
  </si>
  <si>
    <t>825 BROWN ST</t>
  </si>
  <si>
    <t>801 COOMBS ST</t>
  </si>
  <si>
    <t>810 RANDOLPH ST</t>
  </si>
  <si>
    <t>819 RANDOLPH ST</t>
  </si>
  <si>
    <t>1350 3RD ST</t>
  </si>
  <si>
    <t>1351 2ND ST</t>
  </si>
  <si>
    <t>817 FRANKLIN ST</t>
  </si>
  <si>
    <t>832 SCHOOL ST</t>
  </si>
  <si>
    <t>1406 3RD ST</t>
  </si>
  <si>
    <t>1412 3RD ST</t>
  </si>
  <si>
    <t>1414 3RD ST</t>
  </si>
  <si>
    <t>835 CHURCH ST</t>
  </si>
  <si>
    <t>1562 3RD ST</t>
  </si>
  <si>
    <t>643 3RD ST</t>
  </si>
  <si>
    <t>720 BURNELL ST</t>
  </si>
  <si>
    <t>141 SILVERADO TRL</t>
  </si>
  <si>
    <t>1125 3RD ST</t>
  </si>
  <si>
    <t>540 MAIN ST</t>
  </si>
  <si>
    <t>530 MAIN ST</t>
  </si>
  <si>
    <t>500 MAIN ST</t>
  </si>
  <si>
    <t>565 BROWN ST</t>
  </si>
  <si>
    <t>529 BROWN ST</t>
  </si>
  <si>
    <t>519 BROWN ST</t>
  </si>
  <si>
    <t>522 COOMBS ST</t>
  </si>
  <si>
    <t>516 COOMBS ST</t>
  </si>
  <si>
    <t>430 COOMBS ST</t>
  </si>
  <si>
    <t>414 COOMBS ST</t>
  </si>
  <si>
    <t>404 COOMBS ST</t>
  </si>
  <si>
    <t>411 BROWN ST</t>
  </si>
  <si>
    <t>480 BROWN ST</t>
  </si>
  <si>
    <t>458 BROWN ST</t>
  </si>
  <si>
    <t>432 BROWN ST</t>
  </si>
  <si>
    <t>417 CROSS ST</t>
  </si>
  <si>
    <t>413 RIVERSIDE DR</t>
  </si>
  <si>
    <t>411 RIVERSIDE DR</t>
  </si>
  <si>
    <t>1141 LAUREL ST</t>
  </si>
  <si>
    <t>380 BROWN ST</t>
  </si>
  <si>
    <t>356 BROWN ST</t>
  </si>
  <si>
    <t>385 RIVERSIDE DR</t>
  </si>
  <si>
    <t>294 COOMBS ST</t>
  </si>
  <si>
    <t>251 GASSER DR</t>
  </si>
  <si>
    <t>225 SOSCOL AVE</t>
  </si>
  <si>
    <t>211 SOSCOL AVE</t>
  </si>
  <si>
    <t>205 SOSCOL AVE</t>
  </si>
  <si>
    <t>1712 HEMLOCK ST</t>
  </si>
  <si>
    <t>446 S JEFFERSON ST</t>
  </si>
  <si>
    <t>172 S FRANKLIN ST</t>
  </si>
  <si>
    <t>374 S JEFFERSON ST</t>
  </si>
  <si>
    <t>1735 SPRUCE ST</t>
  </si>
  <si>
    <t>1755 SPRUCE ST</t>
  </si>
  <si>
    <t>1775 SPRUCE ST</t>
  </si>
  <si>
    <t>310 S JEFFERSON ST</t>
  </si>
  <si>
    <t>230 S JEFFERSON ST</t>
  </si>
  <si>
    <t>1752 SPRUCE ST</t>
  </si>
  <si>
    <t>200 S JEFFERSON ST</t>
  </si>
  <si>
    <t>1759 SYCAMORE ST</t>
  </si>
  <si>
    <t>1731 SYCAMORE ST</t>
  </si>
  <si>
    <t>1719 SYCAMORE ST</t>
  </si>
  <si>
    <t>1652 SPRUCE ST</t>
  </si>
  <si>
    <t>1638 SPRUCE ST</t>
  </si>
  <si>
    <t>1440 SPRUCE ST</t>
  </si>
  <si>
    <t>1420 SPRUCE ST</t>
  </si>
  <si>
    <t>5 FRANKLIN ST</t>
  </si>
  <si>
    <t>25 FRANKLIN ST</t>
  </si>
  <si>
    <t>1421 SYCAMORE ST</t>
  </si>
  <si>
    <t>1673 SYCAMORE ST</t>
  </si>
  <si>
    <t>1687 SYCAMORE ST</t>
  </si>
  <si>
    <t>1424 SYCAMORE ST</t>
  </si>
  <si>
    <t>1608 SYCAMORE ST</t>
  </si>
  <si>
    <t>1678 SYCAMORE ST</t>
  </si>
  <si>
    <t>1694 SYCAMORE ST</t>
  </si>
  <si>
    <t>1728 SYCAMORE ST</t>
  </si>
  <si>
    <t>1752 SYCAMORE ST</t>
  </si>
  <si>
    <t>1770 SYCAMORE ST</t>
  </si>
  <si>
    <t>515 S JEFFERSON ST</t>
  </si>
  <si>
    <t>370 S HARTSON ST</t>
  </si>
  <si>
    <t>359 S HARTSON ST</t>
  </si>
  <si>
    <t>438 S MONTGOMERY ST</t>
  </si>
  <si>
    <t>2105 LOCUST ST</t>
  </si>
  <si>
    <t>500 MINAHEN ST</t>
  </si>
  <si>
    <t>550 HUNT ST</t>
  </si>
  <si>
    <t>2281 LERNHART ST</t>
  </si>
  <si>
    <t>344 MINAHEN ST</t>
  </si>
  <si>
    <t>265 S MONTGOMERY ST</t>
  </si>
  <si>
    <t>237 S MONTGOMERY ST</t>
  </si>
  <si>
    <t>299 S HARTSON ST</t>
  </si>
  <si>
    <t>229 S HARTSON ST</t>
  </si>
  <si>
    <t>205 S HARTSON ST</t>
  </si>
  <si>
    <t>383 S JEFFERSON ST</t>
  </si>
  <si>
    <t>355 S JEFFERSON ST</t>
  </si>
  <si>
    <t>240 S HARTSON ST</t>
  </si>
  <si>
    <t>230 S HARTSON ST</t>
  </si>
  <si>
    <t>341 S JEFFERSON ST</t>
  </si>
  <si>
    <t>337 S JEFFERSON ST</t>
  </si>
  <si>
    <t>176 S HARTSON ST</t>
  </si>
  <si>
    <t>211 S JEFFERSON ST</t>
  </si>
  <si>
    <t>179 S MONTGOMERY ST</t>
  </si>
  <si>
    <t>152 S SEYMOUR ST</t>
  </si>
  <si>
    <t>134 S SEYMOUR ST</t>
  </si>
  <si>
    <t>1940 SPRUCE ST</t>
  </si>
  <si>
    <t>1930 SPRUCE ST</t>
  </si>
  <si>
    <t>1910 SPRUCE ST</t>
  </si>
  <si>
    <t>177 S HARTSON ST</t>
  </si>
  <si>
    <t>184 S MONTGOMERY ST</t>
  </si>
  <si>
    <t>165 S HARTSON ST</t>
  </si>
  <si>
    <t>151 S HARTSON ST</t>
  </si>
  <si>
    <t>137 S HARTSON ST</t>
  </si>
  <si>
    <t>123 S HARTSON ST</t>
  </si>
  <si>
    <t>142 S MONTGOMERY ST</t>
  </si>
  <si>
    <t>1941 OLD SONOMA RD</t>
  </si>
  <si>
    <t>112 S MONTGOMERY ST</t>
  </si>
  <si>
    <t>130 RANDOLPH ST</t>
  </si>
  <si>
    <t>149 RANDOLPH ST</t>
  </si>
  <si>
    <t>159 RANDOLPH ST</t>
  </si>
  <si>
    <t>120 FRANKLIN ST</t>
  </si>
  <si>
    <t>180 FRANKLIN ST</t>
  </si>
  <si>
    <t>1643 ELM ST</t>
  </si>
  <si>
    <t>1653 ELM ST</t>
  </si>
  <si>
    <t>170 S SEMINARY ST</t>
  </si>
  <si>
    <t>1715 ELM ST</t>
  </si>
  <si>
    <t>220 JEFFERSON ST</t>
  </si>
  <si>
    <t>1735 ELM ST</t>
  </si>
  <si>
    <t>1721 ELM ST</t>
  </si>
  <si>
    <t>225 COOMBS ST</t>
  </si>
  <si>
    <t>235 COOMBS ST</t>
  </si>
  <si>
    <t>1350 ELM ST</t>
  </si>
  <si>
    <t>271 FRANKLIN ST</t>
  </si>
  <si>
    <t>295 FRANKLIN ST</t>
  </si>
  <si>
    <t>1758 ELM ST</t>
  </si>
  <si>
    <t>352 JEFFERSON ST</t>
  </si>
  <si>
    <t>1796 ELM ST</t>
  </si>
  <si>
    <t>1749 PINE ST</t>
  </si>
  <si>
    <t>309 RANDOLPH ST</t>
  </si>
  <si>
    <t>375 RANDOLPH ST</t>
  </si>
  <si>
    <t>385 RANDOLPH ST</t>
  </si>
  <si>
    <t>1334 PINE ST</t>
  </si>
  <si>
    <t>320 FRANKLIN ST</t>
  </si>
  <si>
    <t>346 FRANKLIN ST</t>
  </si>
  <si>
    <t>1327 LAUREL ST</t>
  </si>
  <si>
    <t>386 FRANKLIN ST</t>
  </si>
  <si>
    <t>1456 PINE ST</t>
  </si>
  <si>
    <t>313 FRANKLIN ST</t>
  </si>
  <si>
    <t>333 FRANKLIN ST</t>
  </si>
  <si>
    <t>444 ADAMS ST</t>
  </si>
  <si>
    <t>474 ADAMS ST</t>
  </si>
  <si>
    <t>1511 LAUREL ST</t>
  </si>
  <si>
    <t>1481 LAUREL ST</t>
  </si>
  <si>
    <t>1514 PINE ST</t>
  </si>
  <si>
    <t>1530 PINE ST</t>
  </si>
  <si>
    <t>1536 PINE ST</t>
  </si>
  <si>
    <t>428 WILSON ST</t>
  </si>
  <si>
    <t>436 WILSON ST</t>
  </si>
  <si>
    <t>466 WILSON ST</t>
  </si>
  <si>
    <t>469 ADAMS ST</t>
  </si>
  <si>
    <t>400 SEMINARY ST</t>
  </si>
  <si>
    <t>1610 PINE ST</t>
  </si>
  <si>
    <t>1602 PINE ST</t>
  </si>
  <si>
    <t>484 SEMINARY ST</t>
  </si>
  <si>
    <t>423 SEMINARY ST</t>
  </si>
  <si>
    <t>1750 PINE ST</t>
  </si>
  <si>
    <t>1782 PINE ST</t>
  </si>
  <si>
    <t>1786 PINE ST</t>
  </si>
  <si>
    <t>430 JEFFERSON ST</t>
  </si>
  <si>
    <t>440 JEFFERSON ST</t>
  </si>
  <si>
    <t>452 JEFFERSON ST</t>
  </si>
  <si>
    <t>482 JEFFERSON ST</t>
  </si>
  <si>
    <t>480 JEFFERSON ST</t>
  </si>
  <si>
    <t>1731 LAUREL ST</t>
  </si>
  <si>
    <t>1745 LAUREL ST</t>
  </si>
  <si>
    <t>1751 LAUREL ST</t>
  </si>
  <si>
    <t>1767 LAUREL ST</t>
  </si>
  <si>
    <t>1777 LAUREL ST</t>
  </si>
  <si>
    <t>1787 LAUREL ST</t>
  </si>
  <si>
    <t>1795 LAUREL ST</t>
  </si>
  <si>
    <t>405 COOMBS ST</t>
  </si>
  <si>
    <t>477 COOMBS ST</t>
  </si>
  <si>
    <t>495 COOMBS ST</t>
  </si>
  <si>
    <t>470 RANDOLPH ST</t>
  </si>
  <si>
    <t>492 RANDOLPH ST</t>
  </si>
  <si>
    <t>431 RANDOLPH ST</t>
  </si>
  <si>
    <t>447 RANDOLPH ST</t>
  </si>
  <si>
    <t>459 RANDOLPH ST</t>
  </si>
  <si>
    <t>469 RANDOLPH ST</t>
  </si>
  <si>
    <t>491 RANDOLPH ST</t>
  </si>
  <si>
    <t>429 FRANKLIN ST</t>
  </si>
  <si>
    <t>427 EVEN ST</t>
  </si>
  <si>
    <t>1520 LAUREL ST</t>
  </si>
  <si>
    <t>1540 LAUREL ST</t>
  </si>
  <si>
    <t>540 WILSON ST</t>
  </si>
  <si>
    <t>1582 LAUREL ST</t>
  </si>
  <si>
    <t>548 SEMINARY ST</t>
  </si>
  <si>
    <t>552 SEMINARY ST</t>
  </si>
  <si>
    <t>576 SEMINARY ST</t>
  </si>
  <si>
    <t>567 WILSON ST</t>
  </si>
  <si>
    <t>1500 PALMER ST</t>
  </si>
  <si>
    <t>1547 OAK ST</t>
  </si>
  <si>
    <t>1545 OAK ST</t>
  </si>
  <si>
    <t>1568 PALMER ST</t>
  </si>
  <si>
    <t>618 SEMINARY ST</t>
  </si>
  <si>
    <t>633 WILSON ST</t>
  </si>
  <si>
    <t>641 WILSON ST</t>
  </si>
  <si>
    <t>635 EVEN ST</t>
  </si>
  <si>
    <t>1541 3RD ST</t>
  </si>
  <si>
    <t>1580 OAK ST</t>
  </si>
  <si>
    <t>707 WILSON ST</t>
  </si>
  <si>
    <t>743 WILSON ST</t>
  </si>
  <si>
    <t>1795 3RD ST</t>
  </si>
  <si>
    <t>1785 3RD ST</t>
  </si>
  <si>
    <t>1753 3RD ST</t>
  </si>
  <si>
    <t>741 SEMINARY ST</t>
  </si>
  <si>
    <t>721 SEMINARY ST</t>
  </si>
  <si>
    <t>1756 OAK ST</t>
  </si>
  <si>
    <t>1748 OAK ST</t>
  </si>
  <si>
    <t>1738 OAK ST</t>
  </si>
  <si>
    <t>1730 OAK ST</t>
  </si>
  <si>
    <t>1218 OAK ST</t>
  </si>
  <si>
    <t>531 COOMBS ST</t>
  </si>
  <si>
    <t>532 RANDOLPH ST</t>
  </si>
  <si>
    <t>554 RANDOLPH ST</t>
  </si>
  <si>
    <t>1225 DIVISION ST</t>
  </si>
  <si>
    <t>1336 OAK ST</t>
  </si>
  <si>
    <t>590 FRANKLIN ST</t>
  </si>
  <si>
    <t>1438 OAK ST</t>
  </si>
  <si>
    <t>515 FRANKLIN ST</t>
  </si>
  <si>
    <t>543 FRANKLIN ST</t>
  </si>
  <si>
    <t>585 COOMBS ST</t>
  </si>
  <si>
    <t>590 RANDOLPH ST</t>
  </si>
  <si>
    <t>642 RANDOLPH ST</t>
  </si>
  <si>
    <t>623 COOMBS ST</t>
  </si>
  <si>
    <t>618 RANDOLPH ST</t>
  </si>
  <si>
    <t>620 RANDOLPH ST</t>
  </si>
  <si>
    <t>625 RANDOLPH ST</t>
  </si>
  <si>
    <t>1473 4TH ST</t>
  </si>
  <si>
    <t>1477 4TH ST</t>
  </si>
  <si>
    <t>1475 4TH ST</t>
  </si>
  <si>
    <t>1447 4TH ST</t>
  </si>
  <si>
    <t>1429 4TH ST</t>
  </si>
  <si>
    <t>1427 4TH ST</t>
  </si>
  <si>
    <t>1333 3RD ST</t>
  </si>
  <si>
    <t>1340 4TH ST</t>
  </si>
  <si>
    <t>709 FRANKLIN ST</t>
  </si>
  <si>
    <t>701 SCHOOL ST</t>
  </si>
  <si>
    <t>1830 OLD SONOMA RD</t>
  </si>
  <si>
    <t>1840 OLD SONOMA RD</t>
  </si>
  <si>
    <t>1930 OLD SONOMA RD</t>
  </si>
  <si>
    <t>1920 OLD SONOMA RD</t>
  </si>
  <si>
    <t>1910 OLD SONOMA RD</t>
  </si>
  <si>
    <t>125 HARTSON ST</t>
  </si>
  <si>
    <t>1921 MADRONA ST</t>
  </si>
  <si>
    <t>1931 MADRONA ST</t>
  </si>
  <si>
    <t>2000 OLD SONOMA RD</t>
  </si>
  <si>
    <t>2010 OLD SONOMA RD</t>
  </si>
  <si>
    <t>2344 OLD SONOMA RD</t>
  </si>
  <si>
    <t>1930 MADRONA ST</t>
  </si>
  <si>
    <t>1920 MADRONA ST</t>
  </si>
  <si>
    <t>1844 MADRONA ST</t>
  </si>
  <si>
    <t>228 HARTSON ST</t>
  </si>
  <si>
    <t>226 HARTSON ST</t>
  </si>
  <si>
    <t>224 HARTSON ST</t>
  </si>
  <si>
    <t>222 HARTSON ST</t>
  </si>
  <si>
    <t>233 JEFFERSON ST</t>
  </si>
  <si>
    <t>235 JEFFERSON ST</t>
  </si>
  <si>
    <t>249 JEFFERSON ST</t>
  </si>
  <si>
    <t>247 JEFFERSON ST</t>
  </si>
  <si>
    <t>243 JEFFERSON ST</t>
  </si>
  <si>
    <t>245 JEFFERSON ST</t>
  </si>
  <si>
    <t>381 JEFFERSON ST</t>
  </si>
  <si>
    <t>257 FREDERICK DR</t>
  </si>
  <si>
    <t>2015 PINE ST</t>
  </si>
  <si>
    <t>2201 PINE ST</t>
  </si>
  <si>
    <t>390 MONROE ST</t>
  </si>
  <si>
    <t>351 MONROE ST</t>
  </si>
  <si>
    <t>371 MONROE ST</t>
  </si>
  <si>
    <t>231 WALNUT ST</t>
  </si>
  <si>
    <t>411 JEFFERSON ST</t>
  </si>
  <si>
    <t>1828 PINE ST</t>
  </si>
  <si>
    <t>1855 FULLER WAY</t>
  </si>
  <si>
    <t>487 JEFFERSON ST</t>
  </si>
  <si>
    <t>1831 LAUREL ST</t>
  </si>
  <si>
    <t>1850 FULLER WAY</t>
  </si>
  <si>
    <t>1927 LAUREL ST</t>
  </si>
  <si>
    <t>1959 LAUREL ST</t>
  </si>
  <si>
    <t>454 MONTGOMERY ST</t>
  </si>
  <si>
    <t>456 SEYMOUR ST</t>
  </si>
  <si>
    <t>474 SEYMOUR ST</t>
  </si>
  <si>
    <t>475 MONTGOMERY ST</t>
  </si>
  <si>
    <t>495 MONTGOMERY ST</t>
  </si>
  <si>
    <t>2139 LAUREL ST</t>
  </si>
  <si>
    <t>2224 PINE ST</t>
  </si>
  <si>
    <t>2214 PINE ST</t>
  </si>
  <si>
    <t>431 SEYMOUR ST</t>
  </si>
  <si>
    <t>467 SEYMOUR ST</t>
  </si>
  <si>
    <t>477 SEYMOUR ST</t>
  </si>
  <si>
    <t>2221 LAUREL ST</t>
  </si>
  <si>
    <t>497 MONROE ST</t>
  </si>
  <si>
    <t>2350 PINE ST</t>
  </si>
  <si>
    <t>421 WALNUT ST</t>
  </si>
  <si>
    <t>210 ORNDUFF ST</t>
  </si>
  <si>
    <t>469 WALNUT ST</t>
  </si>
  <si>
    <t>473 WALNUT ST</t>
  </si>
  <si>
    <t>507 JEFFERSON ST</t>
  </si>
  <si>
    <t>563 JEFFERSON ST</t>
  </si>
  <si>
    <t>568 MADISON ST</t>
  </si>
  <si>
    <t>587 JEFFERSON ST</t>
  </si>
  <si>
    <t>519 MADISON ST</t>
  </si>
  <si>
    <t>550 PATCHETT ST</t>
  </si>
  <si>
    <t>564 PATCHETT ST</t>
  </si>
  <si>
    <t>561 MADISON ST</t>
  </si>
  <si>
    <t>1941 STOCKTON ST</t>
  </si>
  <si>
    <t>2006 LAUREL ST</t>
  </si>
  <si>
    <t>521 PATCHETT ST</t>
  </si>
  <si>
    <t>540 MONTGOMERY ST</t>
  </si>
  <si>
    <t>552 MONTGOMERY ST</t>
  </si>
  <si>
    <t>562 MONTGOMERY ST</t>
  </si>
  <si>
    <t>2005 STOCKTON ST</t>
  </si>
  <si>
    <t>2107 STOCKTON ST</t>
  </si>
  <si>
    <t>563 MONTGOMERY ST</t>
  </si>
  <si>
    <t>541 MONTGOMERY ST</t>
  </si>
  <si>
    <t>2120 LAUREL ST</t>
  </si>
  <si>
    <t>2118 LAUREL ST</t>
  </si>
  <si>
    <t>587 SEYMOUR ST</t>
  </si>
  <si>
    <t>597 SEYMOUR ST</t>
  </si>
  <si>
    <t>2231 STOCKTON ST</t>
  </si>
  <si>
    <t>507 MONROE ST</t>
  </si>
  <si>
    <t>519 MONROE ST</t>
  </si>
  <si>
    <t>563 MONROE ST</t>
  </si>
  <si>
    <t>2501 OAK ST</t>
  </si>
  <si>
    <t>1834 STOCKTON ST</t>
  </si>
  <si>
    <t>617 JEFFERSON ST</t>
  </si>
  <si>
    <t>1815 OAK ST</t>
  </si>
  <si>
    <t>1919 OAK ST</t>
  </si>
  <si>
    <t>605 PATCHETT ST</t>
  </si>
  <si>
    <t>2020 STOCKTON ST</t>
  </si>
  <si>
    <t>2005 OAK ST</t>
  </si>
  <si>
    <t>2040 STOCKTON ST</t>
  </si>
  <si>
    <t>2149 OAK ST</t>
  </si>
  <si>
    <t>612 SEYMOUR ST</t>
  </si>
  <si>
    <t>2231 OAK ST</t>
  </si>
  <si>
    <t>1841 3RD ST</t>
  </si>
  <si>
    <t>1917 3RD ST</t>
  </si>
  <si>
    <t>845 JEFFERSON ST</t>
  </si>
  <si>
    <t>1915 2ND ST</t>
  </si>
  <si>
    <t>2040 OAK ST</t>
  </si>
  <si>
    <t>2032 OAK ST</t>
  </si>
  <si>
    <t>2027 3RD ST</t>
  </si>
  <si>
    <t>2020 3RD ST</t>
  </si>
  <si>
    <t>2024 3RD ST</t>
  </si>
  <si>
    <t>2110 3RD ST</t>
  </si>
  <si>
    <t>2265 3RD ST</t>
  </si>
  <si>
    <t>2275 3RD ST</t>
  </si>
  <si>
    <t>2320 OAK ST</t>
  </si>
  <si>
    <t>700 CALIFORNIA BLVD</t>
  </si>
  <si>
    <t>2245 2ND ST</t>
  </si>
  <si>
    <t>2281 2ND ST</t>
  </si>
  <si>
    <t>2285 2ND ST</t>
  </si>
  <si>
    <t>2290 3RD ST</t>
  </si>
  <si>
    <t>2550 OAK ST</t>
  </si>
  <si>
    <t>2425 3RD ST</t>
  </si>
  <si>
    <t>2464 3RD ST</t>
  </si>
  <si>
    <t>tagged</t>
  </si>
  <si>
    <t>Yellow</t>
  </si>
  <si>
    <t>Red</t>
  </si>
  <si>
    <t>Commercial</t>
  </si>
  <si>
    <t>Residential</t>
  </si>
  <si>
    <t>School</t>
  </si>
  <si>
    <t>Farm</t>
  </si>
  <si>
    <t>Animal Hospital</t>
  </si>
  <si>
    <t>Nature Center</t>
  </si>
  <si>
    <t>Church</t>
  </si>
  <si>
    <t>building use</t>
  </si>
  <si>
    <t>Unclear</t>
  </si>
  <si>
    <t>unclear</t>
  </si>
  <si>
    <t>parking</t>
  </si>
  <si>
    <t>228100 avg</t>
  </si>
  <si>
    <t>expired on 8/31/16</t>
  </si>
  <si>
    <t>expired on 10/31/15</t>
  </si>
  <si>
    <t>repair chimney 12/19/14; repair gas line 2/25/15</t>
  </si>
  <si>
    <t>chimney finaled on 3/17/15; gas line finaled on 3/17/15</t>
  </si>
  <si>
    <t>chimney 88 days; gas line 20 days</t>
  </si>
  <si>
    <t>repair fire place 9/18/14; replace tub 11/21/14</t>
  </si>
  <si>
    <t>fireplace finaled on 10/24/14; tub expired on 5/20/15</t>
  </si>
  <si>
    <t>remodel 9/10/14; repair fire sprinkler 10/3/14</t>
  </si>
  <si>
    <t>remodel finaled on 12/5/14; fire sprinkler finaled on 9/25/14</t>
  </si>
  <si>
    <t>expired on 8/19/15</t>
  </si>
  <si>
    <t>expired on 5/9/15</t>
  </si>
  <si>
    <t>expired on 3/25/15</t>
  </si>
  <si>
    <t>expired on 9/28/15</t>
  </si>
  <si>
    <t>expired on 3/18/15</t>
  </si>
  <si>
    <t>expired on 3/22/15</t>
  </si>
  <si>
    <t>repair chimney 9/15/14; repair exterior wall 9/19/14</t>
  </si>
  <si>
    <t>chimney expired on 3/14/15; exterior wall finaled on 12/8/14</t>
  </si>
  <si>
    <t>expired on 4/11/16</t>
  </si>
  <si>
    <t>expired on 3/28/15</t>
  </si>
  <si>
    <t>expired on 3/29/15</t>
  </si>
  <si>
    <t>repair water heater 12/12/14; repair fireplace 1/15/15</t>
  </si>
  <si>
    <t>water heater finaled on 12/15/14; fireplace expired on 8/18/15</t>
  </si>
  <si>
    <t>expired on 11/2/15</t>
  </si>
  <si>
    <t>expired on 6/1/15</t>
  </si>
  <si>
    <t>expired on 9/26/15</t>
  </si>
  <si>
    <t>expired on 4/6/16</t>
  </si>
  <si>
    <t>expired on 4/4/15</t>
  </si>
  <si>
    <t>expired on 3/23/15</t>
  </si>
  <si>
    <t>expired on 8/1/15</t>
  </si>
  <si>
    <t>expired on 3/24/15</t>
  </si>
  <si>
    <t>expired on 5/31/15</t>
  </si>
  <si>
    <t>expired on 8/11/15</t>
  </si>
  <si>
    <t>expired on 3/3/15</t>
  </si>
  <si>
    <t>expired on 5/4/15</t>
  </si>
  <si>
    <t>expired on 3/2/15</t>
  </si>
  <si>
    <t>expired on 6/9/15</t>
  </si>
  <si>
    <t>cap and seal chimney 9/22/14; repair front porch 11/8/14</t>
  </si>
  <si>
    <t>chimney expired on 3/21/15; front porch expired on 6/2/15</t>
  </si>
  <si>
    <t>expired on 3/7/15</t>
  </si>
  <si>
    <t>expired on 9/27/15</t>
  </si>
  <si>
    <t>expired on 11/3/15</t>
  </si>
  <si>
    <t>expired on 5/12/15</t>
  </si>
  <si>
    <t>expired on 5/30/15</t>
  </si>
  <si>
    <t>expired on 5/18/16</t>
  </si>
  <si>
    <t>expired on 3/8/15</t>
  </si>
  <si>
    <t>remove columns 10/13/14; replace fireplace 2/27/15</t>
  </si>
  <si>
    <t>columns finaled on 10/15/14; fire place finaled on 6/18/15</t>
  </si>
  <si>
    <t>columns 2 days; fireplace 111 days</t>
  </si>
  <si>
    <t>expired on 9/22/15</t>
  </si>
  <si>
    <t>expired on 3/4/15</t>
  </si>
  <si>
    <t>replace fireplace 11/14/14; replace garage door 11/26/14</t>
  </si>
  <si>
    <t>fireplace finaled on 11/25/14; garage door expired on 5/25/15</t>
  </si>
  <si>
    <t>expired on 7/8/15</t>
  </si>
  <si>
    <t>expired on 3/19/15</t>
  </si>
  <si>
    <t>expired on 4/19/15</t>
  </si>
  <si>
    <t>expired on 8/22/15</t>
  </si>
  <si>
    <t>repaire chimney 9/10/14; remove chimney 1/28/15</t>
  </si>
  <si>
    <t>chimney repair expired on 3/9/15; chimney removal expired on 8/4/15</t>
  </si>
  <si>
    <t>expired on 11/16/15</t>
  </si>
  <si>
    <t>expired on 3/30/15</t>
  </si>
  <si>
    <t>expired on 5/10/16</t>
  </si>
  <si>
    <t>expired on 8/2/15</t>
  </si>
  <si>
    <t>expired on 5/20/15</t>
  </si>
  <si>
    <t>expired on 10/5/15</t>
  </si>
  <si>
    <t>expired on 12/21/16</t>
  </si>
  <si>
    <t>reroof 2/26/15; replace sidewalk 7/9/15</t>
  </si>
  <si>
    <t>reroof finaled on 4/24/15; sidewalk finaled on 8/18/15</t>
  </si>
  <si>
    <t>reroof 57 days; sidewalk 40 days</t>
  </si>
  <si>
    <t>remodel 7/15/15</t>
  </si>
  <si>
    <t>expired on 3/1/15</t>
  </si>
  <si>
    <t>repair chimney 4/3/15; replace foundation 4/30/15</t>
  </si>
  <si>
    <t>chimney expired on 10/18/15; foundation expired on 3/9/16</t>
  </si>
  <si>
    <t>expired on 3/14/15</t>
  </si>
  <si>
    <t>expired on 5/5/15</t>
  </si>
  <si>
    <t>expired on 4/13/15</t>
  </si>
  <si>
    <t>expired on 12/2/15</t>
  </si>
  <si>
    <t>expired on 8/31/15</t>
  </si>
  <si>
    <t>expired on 2/9/16</t>
  </si>
  <si>
    <t>expired on 7/27/16</t>
  </si>
  <si>
    <t>expired on 1/13/16</t>
  </si>
  <si>
    <t>expired on 9/6/16</t>
  </si>
  <si>
    <t>expired on 6/6/15</t>
  </si>
  <si>
    <t>expired on 10/28/15</t>
  </si>
  <si>
    <t>expired on 4/21/15</t>
  </si>
  <si>
    <t>expired on 3/10/15</t>
  </si>
  <si>
    <t>expired on 12/21/15</t>
  </si>
  <si>
    <t>repair fireplace 11/18/14; replace foundation 12/9/14</t>
  </si>
  <si>
    <t>fireplace finaled on 12/1/14; foundation finaled on 1/23/15</t>
  </si>
  <si>
    <t>fireplace 13 days; foundation 45 days</t>
  </si>
  <si>
    <t>expired on 1/26/16</t>
  </si>
  <si>
    <t>expired on 8/12/15</t>
  </si>
  <si>
    <t>expired on 3/24/16</t>
  </si>
  <si>
    <t>expired on 11/8/15</t>
  </si>
  <si>
    <t>expired on 11/19/16</t>
  </si>
  <si>
    <t>expired on 11/18/16</t>
  </si>
  <si>
    <t>expired on 5/11/16</t>
  </si>
  <si>
    <t>expired on 12/20/15</t>
  </si>
  <si>
    <t>expired on 10/24/15</t>
  </si>
  <si>
    <t>expired on 6/10/16</t>
  </si>
  <si>
    <t>expired on 12/15/15</t>
  </si>
  <si>
    <t>expired on 12/26/15</t>
  </si>
  <si>
    <t>expired on 12/22/15</t>
  </si>
  <si>
    <t>expired on 2/20/16</t>
  </si>
  <si>
    <t>expired on 5/6/15</t>
  </si>
  <si>
    <t>expired on 4/19/16</t>
  </si>
  <si>
    <t>expired on 3/11/15</t>
  </si>
  <si>
    <t>demolition 9/3/14; replace carport 3/4/15; reroof 7/23/15</t>
  </si>
  <si>
    <t>foundation 4/20/15; remodel 8/13/15</t>
  </si>
  <si>
    <t>foundation finaled on 1/28/16; remodel finaled on 1/25/16</t>
  </si>
  <si>
    <t>foundation 283 days; remodel 165 days</t>
  </si>
  <si>
    <t>raise building 9/15/14; repair deck and ramp 1/26/15</t>
  </si>
  <si>
    <t>expired on 7/26/15</t>
  </si>
  <si>
    <t>expired on 7/29/16</t>
  </si>
  <si>
    <t>expired on 5/3/15</t>
  </si>
  <si>
    <t>expired on 9/16/15</t>
  </si>
  <si>
    <t>remodel 12/10/14; reroof 2/12/15</t>
  </si>
  <si>
    <t>remodel finaled on 5/21/15; reroof finaled on 4/3/15</t>
  </si>
  <si>
    <t>remodel 162 days; reroof 50 days</t>
  </si>
  <si>
    <t>expired on 10/19/15</t>
  </si>
  <si>
    <t>expired on 10/26/2015</t>
  </si>
  <si>
    <t>repair chimney 11/1/14; remove upper portion cap and seal fireplace opening 1/29/15</t>
  </si>
  <si>
    <t>chimney expired on 4/30/15; fireplace seal expired on 8/5/15</t>
  </si>
  <si>
    <t>expired on 6/14/15</t>
  </si>
  <si>
    <t>expired on 5/24/15</t>
  </si>
  <si>
    <t>expired on 10/6/15</t>
  </si>
  <si>
    <t>reroof 12/4/14</t>
  </si>
  <si>
    <t>expired on 6/7/15</t>
  </si>
  <si>
    <t>expired on 9/26/16</t>
  </si>
  <si>
    <t>expired on 4/23/2016</t>
  </si>
  <si>
    <t>remodel 11/4/14</t>
  </si>
  <si>
    <t>fireplace demolition 9/11/14; remove fireplace and repair walls and floor 4/9/15</t>
  </si>
  <si>
    <t>demolition expired on 3/10/15; removal expired on 10/24/15</t>
  </si>
  <si>
    <t>expired on 1/12/16</t>
  </si>
  <si>
    <t>expired on 11/2/16</t>
  </si>
  <si>
    <t>expired on 9/16/2015</t>
  </si>
  <si>
    <t>expired on 4/10/16</t>
  </si>
  <si>
    <t>recap chimney 9/9/14; retrofit chimney with wood chase 1/13/15</t>
  </si>
  <si>
    <t>chimney no expiration date; retrofit expired on 7/12/15</t>
  </si>
  <si>
    <t>reroof 4/16/15</t>
  </si>
  <si>
    <t>expired on 11/10/15</t>
  </si>
  <si>
    <t>reroof 8/28/15; repair fireplace 9/10/15</t>
  </si>
  <si>
    <t>reroof finaled on 11/4/15; fireplace finaled on 11/4/15</t>
  </si>
  <si>
    <t>reroof 68 days; fireplace 55 days</t>
  </si>
  <si>
    <t>expired on 5/29/15</t>
  </si>
  <si>
    <t>repair fireplace 10/3/14; reroof 1/14/15</t>
  </si>
  <si>
    <t>fireplace finaled on 11/12/14; reroof finaled on 1/20/15</t>
  </si>
  <si>
    <t>fireplace 40 days; reroof 16 days</t>
  </si>
  <si>
    <t>expired on 6/29/15</t>
  </si>
  <si>
    <t>repair foundation 9/4/14; reroof 10/21/15</t>
  </si>
  <si>
    <t>foundation expired on 3/3/15; reroof expired on 4/19/16</t>
  </si>
  <si>
    <t>expired on 7/25/15</t>
  </si>
  <si>
    <t>expired on 6/10/15</t>
  </si>
  <si>
    <t>expired on 7/15/15</t>
  </si>
  <si>
    <t>repair gas line 9/30/14; replace CMU wall 11/18/14</t>
  </si>
  <si>
    <t>gas line expired on 3/30/15; CMU wall finaled on 3/24/15</t>
  </si>
  <si>
    <t>expired on 11/20/16</t>
  </si>
  <si>
    <t>expired on 3/29/16</t>
  </si>
  <si>
    <t>expired on 3/31/15</t>
  </si>
  <si>
    <t>expired on 9/9/15</t>
  </si>
  <si>
    <t>expired on 5/13/15</t>
  </si>
  <si>
    <t>expired on 2/6/16</t>
  </si>
  <si>
    <t>emergency repair 9/10/14; water damage repair 9/23/14</t>
  </si>
  <si>
    <t>emergency repair expired on 11/10/15; water damage repair expired on 11/7/15</t>
  </si>
  <si>
    <t>repair fireplace 10/3/14; new foundation 12/8/14</t>
  </si>
  <si>
    <t>fireplace finaled on 10/6/14; foundation finaled on 4/22/15</t>
  </si>
  <si>
    <t>fireplace 3 days; foundation 135 days</t>
  </si>
  <si>
    <t>structural repair 9/19/14; new electrical service 10/28/14; demolition 2/23/15</t>
  </si>
  <si>
    <t>structural repair expired on 3/23/15; electrical service expired on 5/11/15; demolition expired on 8/22/15</t>
  </si>
  <si>
    <t>remodel 9/4/2014; erect pedestrian scaffhold 9/15/14</t>
  </si>
  <si>
    <t>remodel expired on 9/7/2015; expired on 3/14/15</t>
  </si>
  <si>
    <t>expired on 12/19/16</t>
  </si>
  <si>
    <t>repair water heater 1/7/15; replace damaged toilet 3/13/15</t>
  </si>
  <si>
    <t>water heater finaled on 1/22/15; toilet expired on 9/9/15</t>
  </si>
  <si>
    <t>expired on 1/30/2015</t>
  </si>
  <si>
    <t>expired on 4/3/16</t>
  </si>
  <si>
    <t>expired on 12/28/15</t>
  </si>
  <si>
    <t>remove smoke detection system 12/1/14; demolish penthouse 1/7/15; earthquake remediation 11/12/15</t>
  </si>
  <si>
    <t>smoke detection system expired on 8/30/15; penthouse demolition finaled on 1/28/15; remediation expired on 1/18/17</t>
  </si>
  <si>
    <t>lift house to create 2nd floor 8/24/2015</t>
  </si>
  <si>
    <t>expired on 10/17/2016</t>
  </si>
  <si>
    <t>expired on 7/13/16</t>
  </si>
  <si>
    <t>expired on 2/13/16</t>
  </si>
  <si>
    <t>expired on 3/19/16</t>
  </si>
  <si>
    <t>expired on 3/13/16</t>
  </si>
  <si>
    <t>expired on 10/22/16</t>
  </si>
  <si>
    <t>repair foundation 1/12/15; demolition 1/26/15; new building 7/29/15</t>
  </si>
  <si>
    <t>foundation expired on 7/19/15; demolition expired on 7/25/15; new building expired on 1/29/17</t>
  </si>
  <si>
    <t>expired on 3/6/16</t>
  </si>
  <si>
    <t>expired on 11/1/15</t>
  </si>
  <si>
    <t>expired on 7/4/2016</t>
  </si>
  <si>
    <t>chimney demolition 9/5/14; rebuild masonry chimney 3/5/15</t>
  </si>
  <si>
    <t>demolition finaled on 3/19/15; rebuild finaled on 4/3/15</t>
  </si>
  <si>
    <t>demolition 185 days; rebuild 29 days</t>
  </si>
  <si>
    <t>expired on 12/1/15</t>
  </si>
  <si>
    <t>repair foundation 9/4/14; reroof 9/5/14</t>
  </si>
  <si>
    <t>expired on 2/21/16</t>
  </si>
  <si>
    <t>expired on 3/1/16</t>
  </si>
  <si>
    <t>expired on 6/28/15</t>
  </si>
  <si>
    <t>replace foundation 2/2/15; remodel 5/19/15</t>
  </si>
  <si>
    <t>foundation finaled on 4/14/15; remodel finaled on 5/1/16</t>
  </si>
  <si>
    <t>foundation 71 days; remodel 348 days</t>
  </si>
  <si>
    <t>expired on 10/18/15</t>
  </si>
  <si>
    <t>expired on 10/15/16</t>
  </si>
  <si>
    <t>expired on 8/30/15</t>
  </si>
  <si>
    <t>expired on 11/23/16</t>
  </si>
  <si>
    <t>expired on 4/8/15</t>
  </si>
  <si>
    <t>remodel 9/25/14</t>
  </si>
  <si>
    <t>replace plaster 10/20/14; repair brick façade 4/16/15</t>
  </si>
  <si>
    <t>plaster finaled on 4/21/15; façade expired on 10/13/15</t>
  </si>
  <si>
    <t>demolition 10/14/14</t>
  </si>
  <si>
    <t>expired on 7/21/15</t>
  </si>
  <si>
    <t>expired on 3/15/15</t>
  </si>
  <si>
    <t>replace foundation 4/26/16; demolition 4/28/16; remodel 6/7/16; reroof 6/30/16</t>
  </si>
  <si>
    <t>foundation expired on 12/26/16; demolition expired on 10/25/16; remodel expired on 1/4/17; reroof expired on 12/27/16</t>
  </si>
  <si>
    <t>expired on 9/17/2016</t>
  </si>
  <si>
    <t>replace foundation 3/2/15; garage remodel 6/2/15</t>
  </si>
  <si>
    <t>foundation finaled on 6/24/15; garage remodel expired on 1/18/16</t>
  </si>
  <si>
    <t>expired on 7/27/15</t>
  </si>
  <si>
    <t>expired on 7/6/15</t>
  </si>
  <si>
    <t>expired on 9/23/16</t>
  </si>
  <si>
    <t>expired on 11/8/16</t>
  </si>
  <si>
    <t>expired on 3/9/15</t>
  </si>
  <si>
    <t>expired on 8/22/2015</t>
  </si>
  <si>
    <t>expired on 2/7/16</t>
  </si>
  <si>
    <t>remove exterior brick 10/10/14; new garage 10/31/14; earthquake repair 1/20/15</t>
  </si>
  <si>
    <t>exterior brick removal expired on 4/15/15; garage finaled on 9/11/15; earthquake repair finaled on 9/11/15</t>
  </si>
  <si>
    <t>expired on 2/28/16</t>
  </si>
  <si>
    <t>expired on 4/11/15</t>
  </si>
  <si>
    <t>replace foundation 12/9/14; repair chimney 4/27/15</t>
  </si>
  <si>
    <t>foundation finaled on 7/22/15; chimney finaled on 7/22/15</t>
  </si>
  <si>
    <t>foundation 225 days; chimney 86 days</t>
  </si>
  <si>
    <t>expired on 5/16/15</t>
  </si>
  <si>
    <t>cap and seal chimney 9/17/14; repair foundation 4/15/15</t>
  </si>
  <si>
    <t>chimney expired on 3/17/15; foundation finaled on 6/17/15</t>
  </si>
  <si>
    <t>expired on 7/9/16</t>
  </si>
  <si>
    <t>expired on 7/1/15</t>
  </si>
  <si>
    <t>expired on 5/18/15</t>
  </si>
  <si>
    <t>expired on 10/31/16</t>
  </si>
  <si>
    <t>expired on 5/5/16</t>
  </si>
  <si>
    <t>replace chimney 10/21/14; replace foundation 10/23/14</t>
  </si>
  <si>
    <t>chimney expired on 1/19/16; foundation expired on 2/15/16</t>
  </si>
  <si>
    <t>repair front porch 10/3/14; reinstall water heater 10/22/14</t>
  </si>
  <si>
    <t>front porch finaled on 11/20/14; water heater finaled on 3/4/15</t>
  </si>
  <si>
    <t>front porch 48 days; water heater 133 days</t>
  </si>
  <si>
    <t>expired on 9/5/15</t>
  </si>
  <si>
    <t>demolition 11/10/14; remodel 7/31/15</t>
  </si>
  <si>
    <t>demolition expired on 2/24/16; remodel expired on 12/12/16</t>
  </si>
  <si>
    <t>expired on 3/8/2015</t>
  </si>
  <si>
    <t>rebuild front porch 9/29/14; repair foundation 6/3/15</t>
  </si>
  <si>
    <t>front porch expired on 5/13/15; foundation finaled on 7/16/15</t>
  </si>
  <si>
    <t>remodel 8/20/15</t>
  </si>
  <si>
    <t>replace chimney 9/26/14; replace foundation 10/1/14</t>
  </si>
  <si>
    <t>chimney finaled on 6/10/15; foundation finaled on 3/5/15</t>
  </si>
  <si>
    <t>chimney 257 days; foundation 155 days</t>
  </si>
  <si>
    <t>replace foundation 1/12/15; repair sewer and gas line 3/10/15</t>
  </si>
  <si>
    <t>foundation expired on 2/17/16; sewer and gas line expired on 4/26/16</t>
  </si>
  <si>
    <t>expired on 6/3/15</t>
  </si>
  <si>
    <t>replace house foundation 7/14/15; replace cottage foundation 8/14/15</t>
  </si>
  <si>
    <t>house foundation expired on 2/27/16; cottage foundation expired on 8/14/16</t>
  </si>
  <si>
    <t>expired on 3/9/16</t>
  </si>
  <si>
    <t>expired on 8/5/15</t>
  </si>
  <si>
    <t>expired on 12/15/2016</t>
  </si>
  <si>
    <t>expired on 3/21/15</t>
  </si>
  <si>
    <t>repair fireplace 9/23/14; reroof 5/21/15</t>
  </si>
  <si>
    <t>fireplace finaled on 9/25/14; reroof finaled on 7/31/15</t>
  </si>
  <si>
    <t>fireplace 2 days; reroof 71 days</t>
  </si>
  <si>
    <t>expired on 10/20/16</t>
  </si>
  <si>
    <t>replace chimney 11/10/14; repair carport 12/11/14</t>
  </si>
  <si>
    <t>chimney finaled on 1/23/15; carport finaled on 2/19/15</t>
  </si>
  <si>
    <t>chimney 74 days; carport 70 days</t>
  </si>
  <si>
    <t>expired on 12/16/15</t>
  </si>
  <si>
    <t>structural repairs 10/14/14; repair gas line 12/10/14; new foundation 6/19/15</t>
  </si>
  <si>
    <t>structural repair finaled on 10/30/14; gas line repair finaled on 12/16/14; foundation expired on 8/2/16</t>
  </si>
  <si>
    <t>repair chimney 9/10/14; replace flue for existing water heater 9/24/14</t>
  </si>
  <si>
    <t>chimney finaled on 11/7/14; water heater finaled on 4/7/15</t>
  </si>
  <si>
    <t>chimney 58 days; water heater 195 days</t>
  </si>
  <si>
    <t>repair garage wall 10/10/14; repair foundation  12/2/14</t>
  </si>
  <si>
    <t>garage wall finaled on 11/5/14; foundation finaled on 7/14/15</t>
  </si>
  <si>
    <t>garage wall 26 days; foundation 224 days</t>
  </si>
  <si>
    <t>cut off gas service 9/9/14; interior demolition 5/18/16</t>
  </si>
  <si>
    <t>gas service expired on 10/24/14; interior demolition expired on 11/14/16</t>
  </si>
  <si>
    <t>expired on 6/5/16</t>
  </si>
  <si>
    <t>expired on 6/6/2015</t>
  </si>
  <si>
    <t>expired on 6/13/16</t>
  </si>
  <si>
    <t>bathroom remodel 9/9/14; renovate guest house 10/14/14; new building 2/18/15</t>
  </si>
  <si>
    <t>bathroom finaled on 10/8/14; guest house finaled on 10/30/14; new building expired on 12/15/15</t>
  </si>
  <si>
    <t>reroof 7/2/15; replace windows 11/19/15</t>
  </si>
  <si>
    <t>reroof finaled on 7/21/15; windows expired on 5/17/16</t>
  </si>
  <si>
    <t>gas and electrical 9/12/14; retrofit façade 10/30/14</t>
  </si>
  <si>
    <t>gas and electrical finaled on 8/20/15; façade finaled on 10/26/15</t>
  </si>
  <si>
    <t>gas and electrical 342 days; façade 361 days</t>
  </si>
  <si>
    <t>expired on 3/10/2015</t>
  </si>
  <si>
    <t>expired on 7/8/2015</t>
  </si>
  <si>
    <t>expired on 8/4/15</t>
  </si>
  <si>
    <t>rebuild garage 1/9/15; replace chimney 1/9/15</t>
  </si>
  <si>
    <t>garage finaled on 5/22/15; chimney finaled on 3/4/15</t>
  </si>
  <si>
    <t>garage 133 days; chimney 54 days</t>
  </si>
  <si>
    <t>expired on 7/20/15</t>
  </si>
  <si>
    <t>expired o 9/29/15</t>
  </si>
  <si>
    <t>permit issued</t>
  </si>
  <si>
    <t>permit finaled</t>
  </si>
  <si>
    <t>permit duration</t>
  </si>
  <si>
    <t>INITIAL_DAMAGE_DESCRIPTION</t>
  </si>
  <si>
    <t>Chimney</t>
  </si>
  <si>
    <t>Foundation</t>
  </si>
  <si>
    <t>Decorative non bearing wall collapse in front of building</t>
  </si>
  <si>
    <t>T-bar ceiling down, HVAC register not supported by slack wires</t>
  </si>
  <si>
    <t>entry not restricted, employees to take care where T-bar ceiling is down</t>
  </si>
  <si>
    <t>Obtain engineer evaluation for cracks in concrete wall panels</t>
  </si>
  <si>
    <t>Minor drywall cracking, cracks in chimney at roof line and firebox. Do not use chimney until repair</t>
  </si>
  <si>
    <t>Chimney cracks</t>
  </si>
  <si>
    <t>Crack in tension side of beam on aisle</t>
  </si>
  <si>
    <t xml:space="preserve">chimney damage-int. face fell-no use side yard adj. to chimney </t>
  </si>
  <si>
    <t xml:space="preserve">Horizontal crack at chimney </t>
  </si>
  <si>
    <t xml:space="preserve">Interior collapse of chimney bricks, removed exterior displacement of chimney </t>
  </si>
  <si>
    <t>masonry chimney - minor cracks</t>
  </si>
  <si>
    <t>Top of Chimney down</t>
  </si>
  <si>
    <t>chimney cracks</t>
  </si>
  <si>
    <t>chimney collapsed roof at front entrance</t>
  </si>
  <si>
    <t>chimney</t>
  </si>
  <si>
    <t>carport leaning and likely to collapse</t>
  </si>
  <si>
    <t>Stringer at patio is out-of plumb, recommend repair ASAP. Porch underneath canopy/trellis</t>
  </si>
  <si>
    <t>total collapse - parking shelter</t>
  </si>
  <si>
    <t>chimney damage - top of chimney removed</t>
  </si>
  <si>
    <t>chimney damaged taken down</t>
  </si>
  <si>
    <t>cracked columns on gazebo, broken glazing, soffit dropping</t>
  </si>
  <si>
    <t>chimney damage, top off</t>
  </si>
  <si>
    <t>superficial damage to chimney - section of block wall topped</t>
  </si>
  <si>
    <t>chimney separates from structure, masonry fence wall cracks observed, garage door separates from rails and appears loose</t>
  </si>
  <si>
    <t>Needs chimney sweep inspection, no falling hazard, cracks @ wall interface,earth redoing structure in backyard is leaning could collapse in after shock</t>
  </si>
  <si>
    <t>wall cracking, movement of sill plate likely</t>
  </si>
  <si>
    <t>Marshall's - Ceiling damage</t>
  </si>
  <si>
    <t>Observed multiple crack &amp; spalling of brick masonry on outside corners</t>
  </si>
  <si>
    <t>partition wall damaged - restrict use around masonry wall between properties</t>
  </si>
  <si>
    <t>chimney separated from house - building permit required</t>
  </si>
  <si>
    <t>chimney is leaning away from house, engineer to evaluate chimney to roof connection</t>
  </si>
  <si>
    <t>no fire alarm, no sprinklers, water damage</t>
  </si>
  <si>
    <t>chimney damaged</t>
  </si>
  <si>
    <t>brick chimney dislocated mortar joints at roof line</t>
  </si>
  <si>
    <t>chimney separates from wall for about 1", windows are boarded up with particle board - chimney needs repair</t>
  </si>
  <si>
    <t>Restrictions around chimney</t>
  </si>
  <si>
    <t>Stone in chimney cracks in fireplace, contractor to review permit required</t>
  </si>
  <si>
    <t>shifted chimney, Restrictions around chimney area</t>
  </si>
  <si>
    <t>separation of chimney bricks, Restriction around chimney</t>
  </si>
  <si>
    <t>Some displacement @ gables wall/side wall &amp; cracked chimney,do not use</t>
  </si>
  <si>
    <t>brick separation Restrictions around chimeny &amp; bwy</t>
  </si>
  <si>
    <t>Restriction around chimney, crumbled chimney</t>
  </si>
  <si>
    <t>Restrictions around chimney, chimney separated from house</t>
  </si>
  <si>
    <t>Cracks @ mid height of fireplace @ exterior &amp; interior</t>
  </si>
  <si>
    <t>do not occupy area adjacent to chimney or utilize interior or exterior</t>
  </si>
  <si>
    <t>Shear wall &amp; diaphragm cracking</t>
  </si>
  <si>
    <t>cracking and possible displacement/occupancy ok/fireplace cracking</t>
  </si>
  <si>
    <t>fireplace missing entire top section from roof up</t>
  </si>
  <si>
    <t>restricted to front door use only-cracked on multi fireplaces</t>
  </si>
  <si>
    <t>chimney on verge of falling</t>
  </si>
  <si>
    <t>Cracked and displaced chimney</t>
  </si>
  <si>
    <t>fireplace cracking and damaged with missing brick</t>
  </si>
  <si>
    <t xml:space="preserve">restrict use to fire place due to cracks </t>
  </si>
  <si>
    <t>restricted use around near fireplace due to falling brick hazard</t>
  </si>
  <si>
    <t>front awning cracked and sagging; racking</t>
  </si>
  <si>
    <t>leaning tower over entry (Target)</t>
  </si>
  <si>
    <t>wall to be pulled back (gym)</t>
  </si>
  <si>
    <t>cracked plaster</t>
  </si>
  <si>
    <t>masonry columns damage, broken/fallen roof tiles, porch overhang</t>
  </si>
  <si>
    <t>fireplace shear</t>
  </si>
  <si>
    <t>chimney collpased above roof, debris removed; do not use fireplace</t>
  </si>
  <si>
    <t>top of brick chimney down</t>
  </si>
  <si>
    <t>chimney damage at roofline/stay clear of chimney</t>
  </si>
  <si>
    <t>Racking damage to walls. Weight of unit on roof is questionable, minor interior cracks in walls</t>
  </si>
  <si>
    <t>chimney cracked and shifted/stay clear of falling hazards/do not use fireplace</t>
  </si>
  <si>
    <t>chimney fell - do not use fireplace</t>
  </si>
  <si>
    <t>provide permit to cap off property/stay clear of falling hazards/do not use fireplace</t>
  </si>
  <si>
    <t>chimney fell - do not use fire place</t>
  </si>
  <si>
    <t>chimney damage/stay clear until made safe-permit required</t>
  </si>
  <si>
    <t>chimney unsafe/stay clear until removed-permit required</t>
  </si>
  <si>
    <t>stay clear of falling hazards/do not use fireplace</t>
  </si>
  <si>
    <t>Chimney cracked at base</t>
  </si>
  <si>
    <t>Restricted area around chimney</t>
  </si>
  <si>
    <t>stay clear of chimney area</t>
  </si>
  <si>
    <t>avoid left side yard, do not use fireplace - chimney partial collapsed &amp; cracked</t>
  </si>
  <si>
    <t>chimney failure - stay clear until damage is removed</t>
  </si>
  <si>
    <t>crack running from base of fireplace up 4'</t>
  </si>
  <si>
    <t>chimney down</t>
  </si>
  <si>
    <t>remove patio cover - stucco cracks at garage - remove section of fence at front of house - do not use patio area</t>
  </si>
  <si>
    <t>Chimney cracked at roof line</t>
  </si>
  <si>
    <t>chimney fell, no falling hazard - do not use fireplace</t>
  </si>
  <si>
    <t>do not occupy or utilize interior/exterior areas adjacent to fireplace</t>
  </si>
  <si>
    <t>Chimney fell down</t>
  </si>
  <si>
    <t>chimney taken down above roof to alleviate falling hazard; needs repair prior to use; stucco cracks may need investigation</t>
  </si>
  <si>
    <t>cracking of stucco, interior cracking, one severe at walls of fireplace, patio cover - danger of collapse - needs repair</t>
  </si>
  <si>
    <t>chimney fell - do not use fireplace/stove</t>
  </si>
  <si>
    <t>chimney is gone above roof level</t>
  </si>
  <si>
    <t>chimney fallen and pipe sticking out (right side), chimney on left side may be leaning also</t>
  </si>
  <si>
    <t>chimney fell</t>
  </si>
  <si>
    <t>avoid side yard, chimney stack came apart but not fallen - do not use fireplace</t>
  </si>
  <si>
    <t xml:space="preserve">2 chimneys cracked - falling hazard </t>
  </si>
  <si>
    <t>Chimney top fell off onto yard</t>
  </si>
  <si>
    <t>Top of chimney section loose ready to fall</t>
  </si>
  <si>
    <t>chimney bricks failed along horizontal joint line/remain clear of chimney area</t>
  </si>
  <si>
    <t>Avoid chimney area inside and outside</t>
  </si>
  <si>
    <t>need to inspect chimneys mortar joint line at roof line - joint appears to have gaps</t>
  </si>
  <si>
    <t>chimney fell from above roofline - do not use</t>
  </si>
  <si>
    <t>brick shifted above roofline - avoid side yard and do not use fireplace</t>
  </si>
  <si>
    <t>chimney loose from roofline - avoid side yard - do not use fire place</t>
  </si>
  <si>
    <t>loose grout at chimney across one joint - do not use fireplace/front porch seems to be off support - get permit for repair work</t>
  </si>
  <si>
    <t>chimney from roofline and up fell to ground - do not use fireplace, get permit for repair work</t>
  </si>
  <si>
    <t>Chimney and adjacent areas shall be inspected</t>
  </si>
  <si>
    <t>chimney came off from roofline - do not use fireplace</t>
  </si>
  <si>
    <t>chimney crack - do not use fireplace - get permit for repair work</t>
  </si>
  <si>
    <t>windows walls racked, fireplace chimney broke at roofline; repair or remove</t>
  </si>
  <si>
    <t>chimney damage</t>
  </si>
  <si>
    <t>do not inhabit or utilize interior/exterior areas adjacent to chimney</t>
  </si>
  <si>
    <t>chimney damage mitigated - stay clear of area until damage is removed</t>
  </si>
  <si>
    <t>Chimney failure, (falling hazard). Avoid area around chimney</t>
  </si>
  <si>
    <t>do not use family room or walkway surrounding chimney</t>
  </si>
  <si>
    <t>top 11 courses of brick separated from mortar bed - avoid area around chimney</t>
  </si>
  <si>
    <t>Chimney cracked,viewed inside, chimney to be stabilized by a previously installed, recommend strutural engineer to be consulted for repairs</t>
  </si>
  <si>
    <t>Patio post leaning, owner replaced posts, city to inspect work chimney has cracks in mortar bed. City to inspect replaced posts</t>
  </si>
  <si>
    <t>bricks loose at top of chimney - gypsum board ceiling loose in garage</t>
  </si>
  <si>
    <t>chimney damaged through roofline</t>
  </si>
  <si>
    <t>chimney section through roofline damaged</t>
  </si>
  <si>
    <t>back porch landing cracked at structure wall.</t>
  </si>
  <si>
    <t>chimney damage (Harnos Vuletic City of Napa)</t>
  </si>
  <si>
    <t>porch detaching; owner starting repairs</t>
  </si>
  <si>
    <t>chimney shall not be used until repaired</t>
  </si>
  <si>
    <t>chimney top demolished</t>
  </si>
  <si>
    <t>Display bricks, crack along morter line. Avoid chimney area</t>
  </si>
  <si>
    <t xml:space="preserve"> Dan Plunkett chimney separated from house</t>
  </si>
  <si>
    <t>cracked chimney</t>
  </si>
  <si>
    <t>brick arch wall racked west over front door</t>
  </si>
  <si>
    <t>chimney cracked through a narrow section above rooms</t>
  </si>
  <si>
    <t>chimney shifted - front northside area stay away 10' from house</t>
  </si>
  <si>
    <t>toppled chimney onto roof, stay 50' away from chimney- do not use chimney</t>
  </si>
  <si>
    <t>dislocated bricks on chimney, stay 35' away from chimney</t>
  </si>
  <si>
    <t>cracks on fireplace/stay clear of chimney/fireplace</t>
  </si>
  <si>
    <t>Cracked chimney, occupants stay 25 ft. away from chimney</t>
  </si>
  <si>
    <t>Cracked chimney, dislocated bricks</t>
  </si>
  <si>
    <t>Cracked chimney</t>
  </si>
  <si>
    <t>Cracked chimney, loose bricks</t>
  </si>
  <si>
    <t>chimney severely cracked</t>
  </si>
  <si>
    <t>Cracked chimney, occupants stay 25 ft. aWy from chimney</t>
  </si>
  <si>
    <t>stay away 10' from chimney</t>
  </si>
  <si>
    <t>supporting column at end of porch tilted</t>
  </si>
  <si>
    <t>chimney cracked</t>
  </si>
  <si>
    <t>walls racking, foundation CMU cracking/separating; floors uneven/waving - unstable house, tape off house</t>
  </si>
  <si>
    <t>cracked stucco, partial failure of suspended ceiling</t>
  </si>
  <si>
    <t>roof tiles falling , parking limited, public walking under the cautioned area, t-bar ceiling and lights damaged, falling hazards (Music Supply)</t>
  </si>
  <si>
    <t>roof tiles falling; parking lmiited; windows damaged across front of occupant (Redwood Liquor)</t>
  </si>
  <si>
    <t>chimney has cracks, falling hazard, cracks in stucco and gypbd at windows, garage header - chimney and connection to structure needs to be inspected</t>
  </si>
  <si>
    <t>Chimney partial collapse, lots of flat work cracking , foundation looks good. Stay away chimney until repaired . Don't use chimney</t>
  </si>
  <si>
    <t>Chimney fell over on to roof</t>
  </si>
  <si>
    <t>connection of front post to beam appears damaged - cracks &amp; spalling of stucco cover - avoid 2nd floor overhand in front</t>
  </si>
  <si>
    <t>Cracked chimney from fire box up, danger of collapse in after shock.</t>
  </si>
  <si>
    <t>7 foot CMU property line fence - severe damage</t>
  </si>
  <si>
    <t>Use condition around chimney</t>
  </si>
  <si>
    <t>chimney broke at roofline - no restrictions, do not use fireplace until repair is complete</t>
  </si>
  <si>
    <t>Chimney majorely damaged; need permit to repair</t>
  </si>
  <si>
    <t>chimney damage-taped off area</t>
  </si>
  <si>
    <t>Interior garage post has twisted, cracked interior GYPD &amp; exterior brick veneer. Post should be strengthened, secured and connected to post fndn</t>
  </si>
  <si>
    <t>chimney collapse above roof</t>
  </si>
  <si>
    <t>chimney badly cracked - stay away from chimney in back yard</t>
  </si>
  <si>
    <t>ok to occupy - do not walk on the side of house where both chimneys located/do not use fireplace until permits pulled and inspected</t>
  </si>
  <si>
    <t>From front: see chimney failure @ roofline house fenced off so we could not tape off fall zone; possible foundation crack</t>
  </si>
  <si>
    <t>four masonry clad posts out of plumb at front veranda - front entry veranda shall not be used until repaired - permit required</t>
  </si>
  <si>
    <t>chimney failure</t>
  </si>
  <si>
    <t>top section of chimney above roof line has been removed - repairs needed yet room can be occ</t>
  </si>
  <si>
    <t>chimney removed to fire box, rafter end roof tiles dislodged, permit required for repairs, exercise caution when within vicinity of roof</t>
  </si>
  <si>
    <t>vertical crack to front masonry chimney, west chimney separated from house, vertical cracks to firebox-do not use fireplace, permit required</t>
  </si>
  <si>
    <t>ok to occupy except area of damage</t>
  </si>
  <si>
    <t>interior gyp board cracks, chimney top 3' or so about to fall down, stay away from area around base of chimney out to about 15' - stay behind taped area</t>
  </si>
  <si>
    <t>sheetrock ceiling fell</t>
  </si>
  <si>
    <t>crack 1/4" wide in slab near center bathroom aprox 4'-6' long - check slab</t>
  </si>
  <si>
    <t>entry porch collapsed with post failure</t>
  </si>
  <si>
    <t>chimney leaning - stay away from back porch</t>
  </si>
  <si>
    <t>chimney fell over - occupancy ok</t>
  </si>
  <si>
    <t>post at entry twisted - 6', keep clear of wall</t>
  </si>
  <si>
    <t>chimney out of plumb based on exterior observation - potential collapse hazard</t>
  </si>
  <si>
    <t>no entry restrict - investigate block wall of house (dining room) &amp; floor to wall connection (living room) - potential structural</t>
  </si>
  <si>
    <t>chimney damaged at roofline</t>
  </si>
  <si>
    <t>diagonal crack at bottom, wall is slightly out of plumb near rim joist, rim joist twiested</t>
  </si>
  <si>
    <t>fireplace, minor cracks, no structure issues, suggest contact chimney sweep to inspect for integrity</t>
  </si>
  <si>
    <t>fireplace damaged, cracked and loose brocks, front post base need to be secured</t>
  </si>
  <si>
    <t>chimney has cracks - corner of window doors has cracked in exterior stucco - avoid chimney area</t>
  </si>
  <si>
    <t>cracks in gyp bd, stucco on garage - cracks in chimney with slight separation</t>
  </si>
  <si>
    <t>chimney cracked - don't use fireplace - OK to occupy - stucco cracking</t>
  </si>
  <si>
    <t>engr must evaluate chimney, sill plate connections, post to header in family room</t>
  </si>
  <si>
    <t>Wood column-get reevaluated,crack in beam over wooden column in rear yard</t>
  </si>
  <si>
    <t>Chimney has moderate horiz. Stucco crack that needs repair, rooftile needs repair adjacent to chimney. Do not walk under chimney or tile roof area</t>
  </si>
  <si>
    <t>clay tile roofing separated &amp; pulled away, superficial stucco cracking</t>
  </si>
  <si>
    <t>front chimney collapse; avoid area around chimney front &amp; rear</t>
  </si>
  <si>
    <t>slab floor cracked</t>
  </si>
  <si>
    <t>chimney broken off at roofline</t>
  </si>
  <si>
    <t>chimney collapse -do not use fireplace</t>
  </si>
  <si>
    <t>Diaphragm has been lifted up by rafters and rafter have begun to split</t>
  </si>
  <si>
    <t>item retrieval only at NW corner - no use of west driveway and western 5 parking spaces, tower old and need retrofitting</t>
  </si>
  <si>
    <t>roof tiles falling &amp; compromised 30% at front entry</t>
  </si>
  <si>
    <t>Restrict rear egress at area by chimney. Owner to remove this week.</t>
  </si>
  <si>
    <t>Chimney collapse of brick top stack on roof top</t>
  </si>
  <si>
    <t>Fireplace collapse - top stack</t>
  </si>
  <si>
    <t>Chimney leaning at roof level</t>
  </si>
  <si>
    <t>Chimney collapse into backyard</t>
  </si>
  <si>
    <t>severe ground slope or cracking, ok to occupy, structural geo eval recommended</t>
  </si>
  <si>
    <t>only carport red tagged</t>
  </si>
  <si>
    <t>severe foundation and wall damage</t>
  </si>
  <si>
    <t>North fndn. Wall &amp; master bdrm. Failed, w/wall. Do not occupy new master bedroom wing</t>
  </si>
  <si>
    <t>unable to access chimney &amp; rear yard, foundation cracks, wall movement at garage to dwelling - eng eval needed</t>
  </si>
  <si>
    <t>Brick chimney collapsed onto the ground and front entry stairs and landing have slumped.</t>
  </si>
  <si>
    <t>repairs needed to chimney</t>
  </si>
  <si>
    <t>Chimney falling-requires permit for replacement. Avoid area around chimney</t>
  </si>
  <si>
    <t>Chimney damaged-ok to occupy</t>
  </si>
  <si>
    <t>Numerous cracks throughout living room through kitchen to dining room area. Chimney collapsed</t>
  </si>
  <si>
    <t>Chimney collapsed onto front walk</t>
  </si>
  <si>
    <t>chimney separate at base - cracks in foundation at chimney, garage, and rear corner</t>
  </si>
  <si>
    <t>Building or story leaning, chimney damaged - moderate damage</t>
  </si>
  <si>
    <t>crack through house &amp; pool, most doors jammed, several walls cracked, FP cracked, garage lid cracked, rear slider compromised, buckeled conc</t>
  </si>
  <si>
    <t>Chimney stack collapse onto roof. Garage door buckled</t>
  </si>
  <si>
    <t>chimney dislodged &amp; fell</t>
  </si>
  <si>
    <t>OK to occupy engineering report completed permit required to repair</t>
  </si>
  <si>
    <t>severe racking, walls are not plumb - no overnight occupancy</t>
  </si>
  <si>
    <t>avoid area around chimney - chimney cracks &amp; displacement - engr eval req for foundation</t>
  </si>
  <si>
    <t>do not utilize garage or right front corner of roof at entryway - bldg leaning</t>
  </si>
  <si>
    <t>chimney collapse</t>
  </si>
  <si>
    <t>do not use fireplace</t>
  </si>
  <si>
    <t>Top half of brick chimney is cracked and slightly displaced</t>
  </si>
  <si>
    <t>damaged foundation &amp; garage slab</t>
  </si>
  <si>
    <t>trellis at backyard leaning, minor cracks in stucco</t>
  </si>
  <si>
    <t>cracks in ground, sidewalk moved, wall problems</t>
  </si>
  <si>
    <t>Chimney through roof</t>
  </si>
  <si>
    <t>later rcvd from struc eng. Dave Juday - PO can move back in, garage wall to be replaced ASAP, foundation shift</t>
  </si>
  <si>
    <t>fault line through garage, cracks in chimney</t>
  </si>
  <si>
    <t>collapse iminent</t>
  </si>
  <si>
    <t>fireplace shall not be used until firebox &amp; flue inspected for integrity</t>
  </si>
  <si>
    <t>Rear shed altered, front yard wall cracked by evergreens.</t>
  </si>
  <si>
    <t>YELLOW 9/11/2014 on front door. Still needs inspections/repairs</t>
  </si>
  <si>
    <t>Racking damage to walls, concrete has moderate damage. Outside staircases and tall retaining walls at driveway.</t>
  </si>
  <si>
    <t>No use of side yard/leaning fence. Structural engineer to inspect above &amp; partial movement of wall to fndn @ garage</t>
  </si>
  <si>
    <t>front porch dropped, front door frame minor rack - OK to enter through front door, need contractor or engr report on repairs</t>
  </si>
  <si>
    <t>single tile displaced at chimney, falling hazard but easy repair/ inspected front perimeter only</t>
  </si>
  <si>
    <t>structural integrity of home has been compromised and is not safe</t>
  </si>
  <si>
    <t>No use of front porch except to enter /exit home</t>
  </si>
  <si>
    <t>retaining wall cracked; chimney</t>
  </si>
  <si>
    <t>cracks in garage floor; fault line below bldg</t>
  </si>
  <si>
    <t>steel roof off, damage with wind uplift, tank rocking (B-Tank)</t>
  </si>
  <si>
    <t>changed/revised red tag to yellow tag</t>
  </si>
  <si>
    <t>Chimney down</t>
  </si>
  <si>
    <t>do not inhabit or utilize areas adjacent to chimney</t>
  </si>
  <si>
    <t>chimney down at roof</t>
  </si>
  <si>
    <t>Racking damage to walls, other structural damage. Garage door and front entry.</t>
  </si>
  <si>
    <t>Chimney - off roof</t>
  </si>
  <si>
    <t>Chimney off of roof</t>
  </si>
  <si>
    <t>Chimney rack at roof line</t>
  </si>
  <si>
    <t>Chimney off at roofline</t>
  </si>
  <si>
    <t>chimney collapsed onto roof, separation of exterior slab from house</t>
  </si>
  <si>
    <t>chimney collapsed, cracks in ceiling</t>
  </si>
  <si>
    <t>chimney collapsed, falling hazard</t>
  </si>
  <si>
    <t>front entry cracking</t>
  </si>
  <si>
    <t>Chimney down on roof, falling hazard. Limit access on Northeast side of the house</t>
  </si>
  <si>
    <t>Remove fallen chimney from roof</t>
  </si>
  <si>
    <t>Building has shifted off foundation 3" on south side. Garage is leaning</t>
  </si>
  <si>
    <t>chimney separating from house, superficial stucco &amp; sheetrock cracking - engr eval wall in crawl space under house</t>
  </si>
  <si>
    <t>Chimney collapse on ground</t>
  </si>
  <si>
    <t>chimney fell off at roof line</t>
  </si>
  <si>
    <t>structural, off foundation, falling hazard, ground slope movement or cracking</t>
  </si>
  <si>
    <t>Chimney damaged-Restricted area around chimney</t>
  </si>
  <si>
    <t>chimney at rear fallen, shearing at roof - occ in other rooms permitted</t>
  </si>
  <si>
    <t>Building shifted one side 2"</t>
  </si>
  <si>
    <t>fireplace failed at roofline and on ground</t>
  </si>
  <si>
    <t>Building shifted from foundation</t>
  </si>
  <si>
    <t>stay clear of fireplace</t>
  </si>
  <si>
    <t>garage floor cracked/wood framing around chimney crack/crack at garage/residence foundation shift by 6"/SW corner shifted/2" displacement</t>
  </si>
  <si>
    <t>Chimney damage</t>
  </si>
  <si>
    <t>partial collapse of garage, walls out of plumb</t>
  </si>
  <si>
    <t>Clay roof tiles fractured wood roof rafters</t>
  </si>
  <si>
    <t>cracking on front foundation, no exterior visible shifting, too much water under house for under floor inspection</t>
  </si>
  <si>
    <t>Damage to fireplace and chimney</t>
  </si>
  <si>
    <t>Chimney severed at 2nd story roofline</t>
  </si>
  <si>
    <t>Keep area clear around chimney</t>
  </si>
  <si>
    <t>entry porch area - stay clear of right side of porch</t>
  </si>
  <si>
    <t>possible cracks at chimney - have chimney inspected</t>
  </si>
  <si>
    <t>lower half chimney cracking</t>
  </si>
  <si>
    <t>Brick veneer at right side of garage portal is pulling away from structure</t>
  </si>
  <si>
    <t>Chimney repair</t>
  </si>
  <si>
    <t>Damaged trellis on front of house</t>
  </si>
  <si>
    <t>chimney broke at roof line</t>
  </si>
  <si>
    <t>chimney has fallen</t>
  </si>
  <si>
    <t>chimney collapsed</t>
  </si>
  <si>
    <t>concrete cracked at garage stem wall, steps to garage house door pulled away</t>
  </si>
  <si>
    <t>cracks at fireplace &amp; base of chimney - avoid access to chimney at back of property</t>
  </si>
  <si>
    <t>Chimney has shear crack-right bottom, hairline fracture at roofline</t>
  </si>
  <si>
    <t>Chimney shear cracks</t>
  </si>
  <si>
    <t>Chimney fallen down</t>
  </si>
  <si>
    <t>Damaged chimney - moderate damage</t>
  </si>
  <si>
    <t>do not occupy or utilize areas adjacent to damaged/protruding plaster/stucco</t>
  </si>
  <si>
    <t>Separation between chimney and building wall - moderate damage</t>
  </si>
  <si>
    <t>Attached garage structure damaged and leaning</t>
  </si>
  <si>
    <t>Interior drywall cracking in multiple rooms exterior fndn crack @ rear corner. No entry restrictions OK to occupy</t>
  </si>
  <si>
    <t>Chimney fell on roof</t>
  </si>
  <si>
    <t>Chimney leaning toward yard, keep outside area around chimney clear</t>
  </si>
  <si>
    <t>Facility is without domestic water services/water heater requires bracing. Pool pump pipes damaged and out of service</t>
  </si>
  <si>
    <t xml:space="preserve"> brick siding collapse at front; construction/demo in progress, unable to assesses site 1, 2, 3, 4, 5, 6, 8</t>
  </si>
  <si>
    <t>Floor buckling. Premise is vacant and for rent. No interior inspection.</t>
  </si>
  <si>
    <t>Collapse, partial collapse, or building off foundation (Wine Shipping)</t>
  </si>
  <si>
    <t>(Starbucks) Cracks across wall and soffits. Fire sprinkler system in service</t>
  </si>
  <si>
    <t>chimney leaning away from bldg, keep away from this area</t>
  </si>
  <si>
    <t>severe cracking at roofline; collapse hazard - use caution around fireplace and do not use</t>
  </si>
  <si>
    <t>Cracked roof. No overnight occupancy. Occupancy only to remove contents until repaired</t>
  </si>
  <si>
    <t>front wall &amp; veneer out of plumb - do not occ front offices (3045)</t>
  </si>
  <si>
    <t>chimney cracked at roof line, avoid side yard until hazard is mitigated</t>
  </si>
  <si>
    <t>chimney broken at roof line, please avoid side yard until hazard is mitigated</t>
  </si>
  <si>
    <t>chimney broken at roof line, avoid side yard until hazard is mitigated</t>
  </si>
  <si>
    <t>chimney broken at roofline, avoid yard area adjacent to chimney until hazard is mitigated</t>
  </si>
  <si>
    <t>chimney broken at roofline, avoid area under fireplace until hazard is mitigated</t>
  </si>
  <si>
    <t>chimney broken at roofline, avoid using side yard near chimney until hazard is mitigated</t>
  </si>
  <si>
    <t>Patio roof currently detached and unbraced, moves when pushed.Patio structure access restricted during high wind or ground motion</t>
  </si>
  <si>
    <t>chimney broken at roofline, avoid side yard near chimney until hazard is mitigated</t>
  </si>
  <si>
    <t xml:space="preserve">chimney cracked and leaning - needs repair ASAP - crack in ceiling in hall, water valve leaking in shower </t>
  </si>
  <si>
    <t>crack in ceiling near head beam connection - check ceiling joist to beam connections</t>
  </si>
  <si>
    <t>Top portion of chimney has brocken above roof line, avoid area around chimney at side yard</t>
  </si>
  <si>
    <t>chimney cracked at roofline - do not use fireplace - use caution exterior of fireplace</t>
  </si>
  <si>
    <t>Front porch collapsed; already been repaired. Need permit</t>
  </si>
  <si>
    <t>top of chimney broken - avoid area of side yard near chimney until hazard is mitigated</t>
  </si>
  <si>
    <t>chimney separated from structure - residence OK to occupy</t>
  </si>
  <si>
    <t>No use of garage &amp; dining rm, except to redrive things. (could not get access to backyard, owner describes wooddeck has disorders. No access use</t>
  </si>
  <si>
    <t>chimney separated from roof and bed join separation</t>
  </si>
  <si>
    <t>Chimney cracked - moderate damage</t>
  </si>
  <si>
    <t>chimney above roofline fallen - do not use fireplace - stay away from falling hazard</t>
  </si>
  <si>
    <t>chimney removed to roof line</t>
  </si>
  <si>
    <t>chimney damaged and taken down to roofline - OK to occ residence</t>
  </si>
  <si>
    <t>partial bldg collapse (attached structure)</t>
  </si>
  <si>
    <t>chimney on ground - owner to infill with framing - OK to occ home</t>
  </si>
  <si>
    <t>do not use masonry fireplace, inspect fireplace, repair damaged exterior masonry, replace damaged sheetrook near interior stairway</t>
  </si>
  <si>
    <t>chimney down at roofline - stay clear of falling brick - do not use fireplace</t>
  </si>
  <si>
    <t>fireplace damage above roof removed</t>
  </si>
  <si>
    <t>chimney area hazard - engr req</t>
  </si>
  <si>
    <t>Horizontal cracks in foundation on S-side. Cracked mortar in chimney @ roofline on W-side</t>
  </si>
  <si>
    <t>damage to chimney stack - remove to roof line and repair - OK to occupy</t>
  </si>
  <si>
    <t>chimney separating at house - mortar cracked at roofline - remove down to smoke box - repair</t>
  </si>
  <si>
    <t>damage to chimney, stack has been removed to roofline - OK to occupy</t>
  </si>
  <si>
    <t>damage to chimney on interior &amp; exterior - stack removed to roofline - OK to occupy</t>
  </si>
  <si>
    <t>chimney separation from house - remove down to 2' above smoke box</t>
  </si>
  <si>
    <t>Chimney cracked @ roof line fallen roof. Owner removed debris to roofline. Do not use or occupy area near chimney until repaired</t>
  </si>
  <si>
    <t>Chimney broken &amp; removed</t>
  </si>
  <si>
    <t>fireplace chimney has fallen - keep area clear of people</t>
  </si>
  <si>
    <t>chimney separation, collapse at roofline - remove to smoke box and repair</t>
  </si>
  <si>
    <t>chimney separated &amp; collapsed at roofline - remove down to smoke box &amp; repair</t>
  </si>
  <si>
    <t>chimney damage, cracked, pulled away from home - remove stack to smoke box</t>
  </si>
  <si>
    <t>total collapse of brick chimney above roof line - do not use fireplace</t>
  </si>
  <si>
    <t>chimney cracked &amp; leaning, remove to roofline &amp; repair</t>
  </si>
  <si>
    <t>chimney down at roofline</t>
  </si>
  <si>
    <t>damage to chimney - stack removed to below roof line - OK to occupy</t>
  </si>
  <si>
    <t>chimney collapse at/above roofline - OK to occupy</t>
  </si>
  <si>
    <t>Minor crack in foundation entry way. Crack in chimney will need to be repaired (exterior)</t>
  </si>
  <si>
    <t>Cracking of stucco @ wall of fndn connection is minor , recommend structural Eng. Inspection. Needs chimney sweep inspection. Do not use fireplace</t>
  </si>
  <si>
    <t>Backyard patio cover posts unacnchored &amp; split,no access under patio cover until repaired.</t>
  </si>
  <si>
    <t>chimney broken at roof line</t>
  </si>
  <si>
    <t>chimney above roofline - in process of removing</t>
  </si>
  <si>
    <t>chimney cracked and pulling away from house - 2" separation at top</t>
  </si>
  <si>
    <t>damage to building rock veneer and chimney</t>
  </si>
  <si>
    <t>stay clear of garage area (displacement) between house and garage - eng to review foundation crack</t>
  </si>
  <si>
    <t>floor center supports have moved off piers under house - must be reinstalled &amp; secured</t>
  </si>
  <si>
    <t>lower portion fireplace cracked &amp; some displacement</t>
  </si>
  <si>
    <t>chimney at side yard, already broke down to roof line</t>
  </si>
  <si>
    <t>chimney fell in side yard, all bricks already removed</t>
  </si>
  <si>
    <t>detached garage is leaning two directions, door will not close, windows cracked; horizontal siding appears to be only lateral support</t>
  </si>
  <si>
    <t>conc tiles partially displaced on roof, mailbox column at entry 6' tall with 2" displacement - restrict access around roof and mailbox</t>
  </si>
  <si>
    <t>separate of corner framing</t>
  </si>
  <si>
    <t>Upper portion of chimney collapse.</t>
  </si>
  <si>
    <t>do not use fireplace stay away from areas around fireplace.</t>
  </si>
  <si>
    <t>crack in chimney, should be inspected</t>
  </si>
  <si>
    <t>roof at living room damaged-further inspection required/joist in hallway damaged</t>
  </si>
  <si>
    <t>Drive way slab damaged, cracked &amp; damage. Restricted to use</t>
  </si>
  <si>
    <t>cracks in chimney/floor joists sagging/cracking stucco in rear</t>
  </si>
  <si>
    <t>minor lower cracks in chimney, top of chimney at roofline twisted and separated</t>
  </si>
  <si>
    <t>Chimney fell over in the rear yard. Cracking in stucco at foundation in the front.</t>
  </si>
  <si>
    <t>Loose roofing shingles</t>
  </si>
  <si>
    <t>chimney broke and fell at roof line in rear of home</t>
  </si>
  <si>
    <t>Top portion of chimney is leaning, avoid area around chimney, front porch pilaster and brick leaning and displaced</t>
  </si>
  <si>
    <t>carport failed</t>
  </si>
  <si>
    <t>side fence fell over, cracking in entry tile work, front brick cracked by sidewalk</t>
  </si>
  <si>
    <t>collapse, racking</t>
  </si>
  <si>
    <t>slipped off foundations/jacks tie down system</t>
  </si>
  <si>
    <t>chimney fell at roof line in front wall</t>
  </si>
  <si>
    <t>top of chimney fallen off of roof</t>
  </si>
  <si>
    <t>Chimney damaged</t>
  </si>
  <si>
    <t>chimney falling haz, being demo; has permit; minor stucco cracking; garage stucco spalling - no occ around base of chimney</t>
  </si>
  <si>
    <t>chimney falling hazard</t>
  </si>
  <si>
    <t>courtyard CMU block wall fallen over, leaning area</t>
  </si>
  <si>
    <t>top portions of chimney collapsed into neighbors yard</t>
  </si>
  <si>
    <t>owner in process of removing chimney debris - do not use fireplace</t>
  </si>
  <si>
    <t>chimney broken</t>
  </si>
  <si>
    <t>broken trusses/cracked stucco/repair trusses and patch stucco</t>
  </si>
  <si>
    <t>house shifted south 3-4" basement level to first floor - no occupancy permitted except to retrieve belongings, enter only through north entrance</t>
  </si>
  <si>
    <t>signs of separation of stone facade from struc; avoid use of area under facade (Gary's Automotive)</t>
  </si>
  <si>
    <t>Chimney collapsed</t>
  </si>
  <si>
    <t>chimney section above roof line has been removed</t>
  </si>
  <si>
    <t>cracked with loose section of chimney</t>
  </si>
  <si>
    <t>chimney broke at roofline; debris already removed</t>
  </si>
  <si>
    <t>chimney collapsed above roofline, interior fireplace and chimney covered with drywall prior to earthquake - no restrictions</t>
  </si>
  <si>
    <t>bricks and old flue at side of garage, unable to see chimney location from street</t>
  </si>
  <si>
    <t>obvious chimney brick displacement above roof</t>
  </si>
  <si>
    <t>CMU fence fell over; chimney broken at shoulder, all brick on side yard</t>
  </si>
  <si>
    <t>CMU chimney with displacement above roof line, obvious cracks at mortar - restrict area around chimney until it is evaluated completely</t>
  </si>
  <si>
    <t>Garage collapse</t>
  </si>
  <si>
    <t>(3) 4x12 failed &amp; slid off onto sider, stuc shifted 16"; door jammed, cracks</t>
  </si>
  <si>
    <t>needs structural engineer - repair of staircase, garage repairs needed</t>
  </si>
  <si>
    <t>Carports collapsed - 1 of 9 carports left standing</t>
  </si>
  <si>
    <t>Chimney damaged-joint failure near roof, keep away from exterior chimney area</t>
  </si>
  <si>
    <t xml:space="preserve">Fallen chimney </t>
  </si>
  <si>
    <t>Cracked chimney - minor damage</t>
  </si>
  <si>
    <t>foundation cracks - eng needs eval-cracked chimney</t>
  </si>
  <si>
    <t>cracked fdn, vertical support tilted off conc block, overhang not supported</t>
  </si>
  <si>
    <t>addition slipped off fdn, overhand vertical support damaged, structure leaning, avoid area below overhang &amp; addition</t>
  </si>
  <si>
    <t>rear chimney cracked &amp; leaning, falling hazard</t>
  </si>
  <si>
    <t>chimney cracked, no overhead hazard</t>
  </si>
  <si>
    <t>Gas smell, light, by meter. Shut off gas. Building leaning, chimney cracked, Verify structural retrofit in basement was permitted</t>
  </si>
  <si>
    <t>brick veneer cracked and bowing outward - fall hazard to residents on front porch</t>
  </si>
  <si>
    <t>3' brick wall fell over</t>
  </si>
  <si>
    <t>corner brick veneer at garage cracked through to main structure</t>
  </si>
  <si>
    <t>House under construction</t>
  </si>
  <si>
    <t>crack foundation and stairs/chimney and foundation some stairs replacement - engineer review required</t>
  </si>
  <si>
    <t>Broken windows near deck supports, some area leaving and/or shifted. Stay off of deck wall, supports are repaired</t>
  </si>
  <si>
    <t>chimney on side of home broken off at roof, damaged roofing in area below, damaged and displaced roof tile in front</t>
  </si>
  <si>
    <t>Slab on grade-sunk 5" consturction work on-going to raise slab. Will need bldg inspec. Slab re-contruction on-going bldg, inspec. Approval required to occupy</t>
  </si>
  <si>
    <t>damage rafters; chimney fell over and damaged a few roof rafters</t>
  </si>
  <si>
    <t>Cracking Foundation</t>
  </si>
  <si>
    <t>garage only</t>
  </si>
  <si>
    <t>chimney broken at roof line, interior</t>
  </si>
  <si>
    <t>severe damage to structure, roof shingles falling, front porch unsafe</t>
  </si>
  <si>
    <t>SFR foundation</t>
  </si>
  <si>
    <t>Canopy area leaning, minor cracks observed. Stay clear, tighten ceiling fans</t>
  </si>
  <si>
    <t>Porch post-shifted location 2" @ base. Buckled ceiling panel @ porch</t>
  </si>
  <si>
    <t>chimney damaged and separated from home/avoid front yard adjacent to chimney</t>
  </si>
  <si>
    <t>Damaged concrete stem wall floor has dropped above footing</t>
  </si>
  <si>
    <t>Large cracks in masonry wall. Limited access to remove belongings</t>
  </si>
  <si>
    <t>botom plate garage - shifted 2"</t>
  </si>
  <si>
    <t>damage to walls, rafters in carport, archways - no one home - no restrictions</t>
  </si>
  <si>
    <t>Chimney Down</t>
  </si>
  <si>
    <t>Chimney fall onto roof. Broke through adjacent car port roof</t>
  </si>
  <si>
    <t>Chimney falling hazard</t>
  </si>
  <si>
    <t>Chimney fell on roof and on ground</t>
  </si>
  <si>
    <t>CMU bldg wall &amp; the bld. Wall are adjoined. CMU barrier wall has been red tagged. OK to occupy</t>
  </si>
  <si>
    <t>Smell gas @ H20 heater. Recommend inspection on H20 heater. Chimney issues reported 7 other possible cracks. Stay clear from area until inspected</t>
  </si>
  <si>
    <t>chimney has vertical crack at ext wall, crack at walkways &amp; stairs - OK to occ</t>
  </si>
  <si>
    <t>cracked concrete block wall at side door - OK to occ</t>
  </si>
  <si>
    <t>garage (detached from house), bottom chord of roof truss sagged, ridge beam cracked, owner repaired chimney</t>
  </si>
  <si>
    <t>Chimney broke at roof line, falling to ground. No other damage</t>
  </si>
  <si>
    <t>slipping on foundation, minor cracks in stucco</t>
  </si>
  <si>
    <t>canopy behind home is unstable</t>
  </si>
  <si>
    <t>detached garage center support beam is sagging</t>
  </si>
  <si>
    <t>Shifting mud sill to foundation; stucco cracking</t>
  </si>
  <si>
    <t>Chimney leaning, about to fall on roof</t>
  </si>
  <si>
    <t>part of bldg shift off fndt; anchor bolts sill to fndn not found; supporting joists leaning</t>
  </si>
  <si>
    <t>Chimney separation from bldg. taped off</t>
  </si>
  <si>
    <t>cracks at 4' level - dislodge bricks</t>
  </si>
  <si>
    <t>Chimney damage with potential to fall onto driveway.</t>
  </si>
  <si>
    <t>Chimney cracked at mid-height</t>
  </si>
  <si>
    <t>Chimney cracked and separated from structure at roofline.</t>
  </si>
  <si>
    <t>Chimney collapsed onto vehicle</t>
  </si>
  <si>
    <t>chimney cracked and separated from roofline</t>
  </si>
  <si>
    <t>Need structural engineer report and repair as needed</t>
  </si>
  <si>
    <t>Plaster soffit loose @ stair; needs repair.Stair landing is rotting lag bolts anchoring stair are loose</t>
  </si>
  <si>
    <t>carport leaning/unstable</t>
  </si>
  <si>
    <t>cracks at firebox of masonry chimney, water heater strap broke, superficial floor tile cracking - do not use fireplace until repaired</t>
  </si>
  <si>
    <t>backayard CMU retaining wall/fence failure - no restrictions</t>
  </si>
  <si>
    <t>Chimney collapsed, with no collateral damage</t>
  </si>
  <si>
    <t>chimney crack per owner - could not verify from below (chimney intact)</t>
  </si>
  <si>
    <t>Crack in chimney on interior of house. No restrictions</t>
  </si>
  <si>
    <t>Chimney broke at roof line</t>
  </si>
  <si>
    <t>2 grout/mortar lines cracked - avoid using living rooms until repaired</t>
  </si>
  <si>
    <t>Chimney collapsed onto neighboring fence, fence damaged and concrete walk cracked</t>
  </si>
  <si>
    <t>out building - collapse</t>
  </si>
  <si>
    <t>Addition to house separated. North side addition</t>
  </si>
  <si>
    <t>Chimney on ground. No hazard</t>
  </si>
  <si>
    <t>chimney fell onto roof</t>
  </si>
  <si>
    <t>Some damage to roof structure. Part of chimney still on roof.</t>
  </si>
  <si>
    <t>Crack on chimney roof</t>
  </si>
  <si>
    <t>Stay away from area directly below roof line below chimney area</t>
  </si>
  <si>
    <t>fall chimney on ground</t>
  </si>
  <si>
    <t>Chimney-ext. cracked W face aprox. 4' from slab/two cracks (horz)Nth face from slab/crack @ top of chimney int. runs to ceiling</t>
  </si>
  <si>
    <t>air handler unit with unstable base/avoid area new roof air handler unit and the emergency exit door located near kitchen</t>
  </si>
  <si>
    <t>Chimney collapsed onto roof causing roof damage and crushed AC unit</t>
  </si>
  <si>
    <t>Crack found on lower portion of chimney</t>
  </si>
  <si>
    <t>Chimney collapsed onto ground</t>
  </si>
  <si>
    <t>Chimney fell</t>
  </si>
  <si>
    <t>remove chimney - owner said to remove</t>
  </si>
  <si>
    <t>Appears that top portion of chimney above roof was damaged. Already removed top portion of chimney</t>
  </si>
  <si>
    <t>chimney is damaged but still standing, can fall down</t>
  </si>
  <si>
    <t>Chimney fractured</t>
  </si>
  <si>
    <t>portion of roof at corner has collapsed exposing framing and brick - avoid walking or standing below damaged roof area</t>
  </si>
  <si>
    <t>carports may collapse</t>
  </si>
  <si>
    <t>stucco cracking</t>
  </si>
  <si>
    <t>cracks in exterior wall, partial separation wall to beam</t>
  </si>
  <si>
    <t>post supporting balcony partial dislodged</t>
  </si>
  <si>
    <t>Several loose brick behind chimney</t>
  </si>
  <si>
    <t>cracking and loose brick above roof line</t>
  </si>
  <si>
    <t>Loose brick on chimney @ roof line; do not use side yard until hazard is mitigated</t>
  </si>
  <si>
    <t>facial brick has totally separated from front of house. Fallen brick on road from chimney, (1") gap between house and chimney</t>
  </si>
  <si>
    <t>Cracks at top &amp; mid height of chimney</t>
  </si>
  <si>
    <t>brick pulling away from each other on the top section of chimney. Brick separating in joins in front</t>
  </si>
  <si>
    <t>chimney is pulling away from wall with 1/2" gap, cracks throughout chimney</t>
  </si>
  <si>
    <t>east side of house has a lateral shift on foundation wall chimney; is separating from house with approx. 1" gap</t>
  </si>
  <si>
    <t>Chimney has separated from wall with 2" gap</t>
  </si>
  <si>
    <t>Several loose brick and missing mortor joint</t>
  </si>
  <si>
    <t>Posts on footing are slightly off from base. Do not place heavy materials in closet prior to repair</t>
  </si>
  <si>
    <t>Chimney broken at roofline - collapse hazard</t>
  </si>
  <si>
    <t>do not use front entry</t>
  </si>
  <si>
    <t>Loose and missing brick @ top part of chimney</t>
  </si>
  <si>
    <t>Tiles loose on roof - No parking on North, no dining on West, South falling hazard (Golden Bagel Café)</t>
  </si>
  <si>
    <t>Chimney in danger of collapsing into side yard and neighbors driveway - do not use side yard near chimney until hazard is mitigated</t>
  </si>
  <si>
    <t>Several loose brick above the roof line</t>
  </si>
  <si>
    <t>Several loose bricks on chimney</t>
  </si>
  <si>
    <t>damaged brick above roof line</t>
  </si>
  <si>
    <t>masonry chimney cracked - needs repair - occ permitted - caution around chimney</t>
  </si>
  <si>
    <t>Brick facing coming off chimney-falling hazard at side year near chimney - do not use side yard near chimney until hazard is mitigated</t>
  </si>
  <si>
    <t>Chimney pulling away from structure. Cracks in front part of chimney</t>
  </si>
  <si>
    <t xml:space="preserve"> base of both shearwalls damaged - requires SE to eval - 5 units</t>
  </si>
  <si>
    <t>Tilted chimney at the roof line. One brick fell on the inside</t>
  </si>
  <si>
    <t>east stair case - chip &amp; spolling header connections</t>
  </si>
  <si>
    <t>Loose tiles on roof - do not walk under building overhang until hazard is mitigated</t>
  </si>
  <si>
    <t>Portion of chimney above roof - fall hazard - upper driveway restricted until chimney removed</t>
  </si>
  <si>
    <t>Chimney damage near roof line, fall zone, taped off</t>
  </si>
  <si>
    <t>chimney damaged - section showing displacement</t>
  </si>
  <si>
    <t>chimney compromised</t>
  </si>
  <si>
    <t>chimney damaged, dislodged bricks, brick facia damage front of garage</t>
  </si>
  <si>
    <t>partial collapse of chimney</t>
  </si>
  <si>
    <t>Cracks in mortar and bricks of chimney, rotated top of chimney cracked brick archways in front of garage &amp; entrance, fall hazard under roof tiles, crack to W-side</t>
  </si>
  <si>
    <t xml:space="preserve">use caution at carport </t>
  </si>
  <si>
    <t>use caution at carport</t>
  </si>
  <si>
    <t>3 beams in the shed are broken, limited access until repaired</t>
  </si>
  <si>
    <t>collapsed chimney at roofline</t>
  </si>
  <si>
    <t>no use of tower, Restricted access of stairs</t>
  </si>
  <si>
    <t>Chimney is slightly twisted above roof line, stair step cracking is visable on the face of chimney</t>
  </si>
  <si>
    <t>Cracked chimney - moderate damage</t>
  </si>
  <si>
    <t>garage roof beam cracked - ex cracking of stucco - no occ of garage until shorn up</t>
  </si>
  <si>
    <t>(Taco Bell) CMU wall failing - failure will damage 3178 Stuart Wy</t>
  </si>
  <si>
    <t>CMU on Taco Bell (3177 Jefferson) failing, chimney broken</t>
  </si>
  <si>
    <t>hole in top of chimney and missing grout near roof level</t>
  </si>
  <si>
    <t>Chimney cracked but still in place</t>
  </si>
  <si>
    <t>top park of brick chimney shifted 1/2"; mortar bed broken; falling hazard by side yard - avoid side yard</t>
  </si>
  <si>
    <t>chimney has separated 1/4" from bldg - inside bricks have separated 1/4" or less from wall - avoid area around chimney</t>
  </si>
  <si>
    <t>Chimney has several loose brick on front and left side concerned it may fall on resident if another tremmer hits. ADA home</t>
  </si>
  <si>
    <t>Purlin hangers broken and edges cracked</t>
  </si>
  <si>
    <t>fireplace broken at roof line</t>
  </si>
  <si>
    <t>top cap on chimney has separated from chimney and loose brick on corner</t>
  </si>
  <si>
    <t>Collapse, unit K rear wall separation. 1144-1448 No access until repaired</t>
  </si>
  <si>
    <t>(Napa Valley Food Bank) construction personnel in these areas only - purling &amp; ledgers damage in south &amp; north areas</t>
  </si>
  <si>
    <t>Racking damage to walls, other structural damage - moderate</t>
  </si>
  <si>
    <t>Damage to rear 4x8 ledgers pulled from block wall</t>
  </si>
  <si>
    <t>failure of roof beam to wall connections</t>
  </si>
  <si>
    <t>Safe to occupy except areas side yard and to chimney .No fireplace use</t>
  </si>
  <si>
    <t>Fireplace brick cap broken, remove bricks from roof</t>
  </si>
  <si>
    <t>restrict access to area around chimney</t>
  </si>
  <si>
    <t>stay clear of hazard (chimney) until properly repaired</t>
  </si>
  <si>
    <t>Top of chimney fell off</t>
  </si>
  <si>
    <t>front brick facade - no occ in front of garage</t>
  </si>
  <si>
    <t>chimney cracked out and in, cracks adj to front door - have struc engr inspect</t>
  </si>
  <si>
    <t>chimney at roofline missing bricks - do not use fireplace</t>
  </si>
  <si>
    <t>Chimney front-dissassembled; from rear chimney appears to have cracking. Chimney has been removed in front</t>
  </si>
  <si>
    <t>chimney damage to top/no fires/restricted access below damage for fall hazard</t>
  </si>
  <si>
    <t>Damaged chimney- moderate damage</t>
  </si>
  <si>
    <t>Building leaning</t>
  </si>
  <si>
    <t>Chimney flue needs cap installation. Do not use</t>
  </si>
  <si>
    <t>front chimney brick fall hazard/stay away from area until repaired/repair may require building permit</t>
  </si>
  <si>
    <t>Re-inspect - added Engineering review recommended</t>
  </si>
  <si>
    <t xml:space="preserve">Re-inspect - added Engineering review recommended </t>
  </si>
  <si>
    <t>top (2) courses of chimney brick have broken and moved, avoid side yard by chimney - inspect chimney</t>
  </si>
  <si>
    <t>Chimney cracked above roof line potential collapse hazard in aftershocks. Do no use fireplace-use caution around chimney</t>
  </si>
  <si>
    <t>Gas stove Shaken loose from wall</t>
  </si>
  <si>
    <t>brick chimney has many cracks, top portion of chimney above roof line is leaning, stucco cracks lower corners, avoid side yard area around chimney</t>
  </si>
  <si>
    <t>chimney cracks - do not occupy driveway</t>
  </si>
  <si>
    <t>stay clear of falling hazards in driveway</t>
  </si>
  <si>
    <t>Cracks on roof diaphragm above garage door &amp; sidings are purged out. SE corner of garage</t>
  </si>
  <si>
    <t>ok to occupy building/owner to have engineer assess cracks at exterior and interior of all openings</t>
  </si>
  <si>
    <t>falling hazard/keep children away</t>
  </si>
  <si>
    <t>Stay clear of falling debris - chimney area</t>
  </si>
  <si>
    <t>separation (less that 1/4") between front entry wall and garage wall, west wall is bowing out at first floor sill, rim joint twisted inside</t>
  </si>
  <si>
    <t>loose roofing shingles/tiles</t>
  </si>
  <si>
    <t>property line fire separation wall detached from wood frame 2-story</t>
  </si>
  <si>
    <t>SE required to eval interior walls ASAP - severe damage to plater walls, bldg slightly shifted</t>
  </si>
  <si>
    <t>Porch column</t>
  </si>
  <si>
    <t>Walls off foundation1-3"</t>
  </si>
  <si>
    <t>house shifted off foundation</t>
  </si>
  <si>
    <t>stay clear of falling hazards</t>
  </si>
  <si>
    <t>Loose brick already removed - stay clear of falling debris chimney area</t>
  </si>
  <si>
    <t>fireplace leaning</t>
  </si>
  <si>
    <t>fireplace leaning - restrict use on side of house</t>
  </si>
  <si>
    <t>chimney top fell to ground</t>
  </si>
  <si>
    <t>damaged chimney has been removed - currently making repairs to cap</t>
  </si>
  <si>
    <t>Masonry ext. walk got moderate cracks. Chimney has been cracked</t>
  </si>
  <si>
    <t>Chimney cracked at roofline, large garage slab cracks but no visible foundation damage</t>
  </si>
  <si>
    <t>do not occupy rooms below chimney or ext area below - do not use fireplace</t>
  </si>
  <si>
    <t>Chimney bricks loose and leaning</t>
  </si>
  <si>
    <t>chimney stucco cracked at roof line</t>
  </si>
  <si>
    <t>remove loose bricks from roof, stay clear of loose bricks</t>
  </si>
  <si>
    <t>fireplace cracked &amp; could fall - do not use front door access</t>
  </si>
  <si>
    <t>Public sidewalk at brick fence. Falling hazard</t>
  </si>
  <si>
    <t>carport 20% leaning</t>
  </si>
  <si>
    <t>Vetrical cracking - 1 corner of CMU foundation</t>
  </si>
  <si>
    <t>very slight leaning, racking cracks @ door frames, cracked chimney, blocks fallen</t>
  </si>
  <si>
    <t>Fndn sill plate, stucco cracking around base of structure primarily on S &amp; W side. No restricting @ this time</t>
  </si>
  <si>
    <t>concrete wall in backyard collapse</t>
  </si>
  <si>
    <t>Cracked chimney 12-24" on horizontal</t>
  </si>
  <si>
    <t>foundation movement observed at east side of building near front</t>
  </si>
  <si>
    <t>garage door frame, left column off foundation</t>
  </si>
  <si>
    <t>Chimney separated from home</t>
  </si>
  <si>
    <t>Collapsed car port</t>
  </si>
  <si>
    <t>ok to inhabit residences - do not access carport except to repair</t>
  </si>
  <si>
    <t>Chimney separation from house 2"</t>
  </si>
  <si>
    <t>Front porch support damaged</t>
  </si>
  <si>
    <t>chimney seperated from wall interior and exterior</t>
  </si>
  <si>
    <t>masonry chimney - minor cracks observed on exterior &amp; interior</t>
  </si>
  <si>
    <t>Cracked chimneys/separated from wall interior and exterior</t>
  </si>
  <si>
    <t>front porch damage - unsure of foundation</t>
  </si>
  <si>
    <t>fireplace damage &amp; falling - handrail front steps loose</t>
  </si>
  <si>
    <t>stone veneer released, trellis shifted, minor damage - north wing rooms still restricted, elevator 2 &amp; service elevator restricted</t>
  </si>
  <si>
    <t>shared structural elements (common shear wall) with 1263 Juarez - progressive collapse, diagonal cracking</t>
  </si>
  <si>
    <t>unbraced compression flange bowstring truss, unbraced masonry wall, severe cracks in masonry wall, compromised wall - not safe to occupy</t>
  </si>
  <si>
    <t xml:space="preserve">Northwall crack </t>
  </si>
  <si>
    <t>fire alarm on test, elevator not functioning, sprinkler system off</t>
  </si>
  <si>
    <t>Retrofitted URM building with interior braced frames.</t>
  </si>
  <si>
    <t>fallen debris from damaged parapet, remove hazards</t>
  </si>
  <si>
    <t>South exterior wall crack the entire length of building</t>
  </si>
  <si>
    <t>3/4 of chimney fell onto car in driveway - restricted area taped off</t>
  </si>
  <si>
    <t>Reinforced concrete building. Glazing and wall damage at corners.</t>
  </si>
  <si>
    <t>front entry shifted - OK to occupy</t>
  </si>
  <si>
    <t>Wood frame housing, with no visible damage. Chimney collapse.</t>
  </si>
  <si>
    <t>movement 1/2" to 1" at north half of structure to the west - SE to inspect foundation bolts</t>
  </si>
  <si>
    <t>Foundation cracked. Needs a structural engineer to perform a site inspection/shear crack to exterior walls</t>
  </si>
  <si>
    <t>owner to have professional engineer or contractor evaluate foundation and porch</t>
  </si>
  <si>
    <t>CMU wall at garage has 1/2" crack at upper section - have engr verify integrity</t>
  </si>
  <si>
    <t>No comments</t>
  </si>
  <si>
    <t>Front porch damaged and front south corner leaning</t>
  </si>
  <si>
    <t>Two chimneys damaged and collapsed. Garage shifted off foundation. Stucco cracks in exterior walls.</t>
  </si>
  <si>
    <t>Structural carport listing</t>
  </si>
  <si>
    <t>foundation</t>
  </si>
  <si>
    <t>Stucco damage - coming off corner of building</t>
  </si>
  <si>
    <t>leaning non-structured CMU wall; leaning wall at back of bldg at bike path</t>
  </si>
  <si>
    <t>Roof collapse (Sunsweet Building)</t>
  </si>
  <si>
    <t>Cracking of foundation - structure stable</t>
  </si>
  <si>
    <t>T-bar ceiling has come loose in sections</t>
  </si>
  <si>
    <t>porch pillar/column broken</t>
  </si>
  <si>
    <t>has a first story URM and a wood wall with masonry veneer on second floor. Veneer collapsed out-of-plane</t>
  </si>
  <si>
    <t>URM building that had been retrofitted. Interior brace frame in front. No apparent steel brace frame on the east and south elevations. Masonry pier in-plane cracks and out-of plane cracks visible. East wall collapsed between wall to-floor tied URM wall.</t>
  </si>
  <si>
    <t>North wall, southeast wall corner &amp; southwall</t>
  </si>
  <si>
    <t>Racking damage to walls, other structural damage, broken windows</t>
  </si>
  <si>
    <t>masonry (CMU) bldg major cracks, roof beams mostly disconnected</t>
  </si>
  <si>
    <t>no restrict - wall to be evaluated before repair</t>
  </si>
  <si>
    <t>Chimney partially down</t>
  </si>
  <si>
    <t>Cripple walls racked</t>
  </si>
  <si>
    <t>Chimney, moderate cracks at base of fireplace</t>
  </si>
  <si>
    <t>Cracks in chimney Wall, racking damage to walls</t>
  </si>
  <si>
    <t>Chimney cracked</t>
  </si>
  <si>
    <t>CMU Wall Down</t>
  </si>
  <si>
    <t>Stair entrance porch has been pulled out &amp; chimney has been cracked &amp; displaced Interior</t>
  </si>
  <si>
    <t>porch steps have 1" gap to front door, superficial and inspect structure OK - restricted use of entry porch stairs</t>
  </si>
  <si>
    <t>Carport collapse</t>
  </si>
  <si>
    <t>Partial foundation moved off bearing. Shear cracks in interior walls. Other code (Fire) Violation found</t>
  </si>
  <si>
    <t>1st flr columns in front of apartment are damaged at top. Connections to 2nd flr pinned. Concern about lateral resisting system</t>
  </si>
  <si>
    <t>Porch column detached at entry</t>
  </si>
  <si>
    <t>Front porch falling into front yard</t>
  </si>
  <si>
    <t>Masonry wall collapsed into rear area behind garage</t>
  </si>
  <si>
    <t>house shifted, off foundation</t>
  </si>
  <si>
    <t>foundation damage/cracking in front</t>
  </si>
  <si>
    <t>foundation shifted</t>
  </si>
  <si>
    <t>chimney collapsed displaced front porch</t>
  </si>
  <si>
    <t>Cracking of exterior wall cladding and falling hazard from ornamental fixtures.</t>
  </si>
  <si>
    <t>broken front window</t>
  </si>
  <si>
    <t>structure moving off foundation; do not enter; caution tape around structure</t>
  </si>
  <si>
    <t>Safeway - beam collapsed</t>
  </si>
  <si>
    <t>racked walls; plaster cracked throughout</t>
  </si>
  <si>
    <t>Center atrium stairway needs inspection. Under drywall at both top &amp; bottom</t>
  </si>
  <si>
    <t>OK to occupy during repair</t>
  </si>
  <si>
    <t>Occupant are not to use garage or screened porch above garage. Occupants may enter to remove items</t>
  </si>
  <si>
    <t>structural damage to the foundation</t>
  </si>
  <si>
    <t>McCaulou's dept store interior ceiling damage, beams</t>
  </si>
  <si>
    <t>No sprinkler system functioning due to broken lines in McCaulou's</t>
  </si>
  <si>
    <t>Water Palace; chimney</t>
  </si>
  <si>
    <t>Parking Lot only</t>
  </si>
  <si>
    <t>re-tag per Dan K. - Merrell's Bldg</t>
  </si>
  <si>
    <t>Unsafe building (Register Building/Sushi Mambo)</t>
  </si>
  <si>
    <t>terra cotta fractured</t>
  </si>
  <si>
    <t>loose glass window panels</t>
  </si>
  <si>
    <t>Facade failing</t>
  </si>
  <si>
    <t>complete collapse of stone front facade (Pfeiffer Bldg)</t>
  </si>
  <si>
    <t>American Legion Hall</t>
  </si>
  <si>
    <t>avoid area around chimney in basement</t>
  </si>
  <si>
    <t>front porch hazard, minor racking, loss of plater at interior; chimney in attic restic on wood frame - SE corner of porch hazard</t>
  </si>
  <si>
    <t>Shear crack in kitchen wall/plaster both sides/ other crack throughout</t>
  </si>
  <si>
    <t>Detached hand rail at rear</t>
  </si>
  <si>
    <t>Cracking in conc floor significant ceiling cracks throughout restaurant, concrete exit ramp out the west side, west side of bldg shifted</t>
  </si>
  <si>
    <t>Glazing damage; visible crack in beam-column joint. It
looks like the building is RC.</t>
  </si>
  <si>
    <t>corner siding separated; stairs separating from house</t>
  </si>
  <si>
    <t>front porch off main house</t>
  </si>
  <si>
    <t>foundation failing at all 4 sides</t>
  </si>
  <si>
    <t xml:space="preserve">Cracks </t>
  </si>
  <si>
    <t>foundation has cracks</t>
  </si>
  <si>
    <t>Chimney minor, Ceiling has dislodged, No entry in dining room</t>
  </si>
  <si>
    <t>severe structural damage to exterior wall to foundation connection, columns support floor shifted base of fireplaces, major damage</t>
  </si>
  <si>
    <t>major damage to interior walls; engineers letter on file; OK to enter for construction repair</t>
  </si>
  <si>
    <t>Cripple wall leaning 3' owner had contractor stabilize wall with 4x4 to fndn.  Needs to submit a a struct. Eng. Report to the Cof Napa</t>
  </si>
  <si>
    <t>remedial railing &amp; front stairs repair done - house no longer securable - hardrail at rear stair compromised</t>
  </si>
  <si>
    <t>deck separated from house, superficial interior plaster cracks; crack in masonry chimney</t>
  </si>
  <si>
    <t>Fire sprinkler system failed/Water damage</t>
  </si>
  <si>
    <t>do not use fireplace until chimney is repaired</t>
  </si>
  <si>
    <t>Shifted off base 5". W side porch posts need re-alignment &amp; securing @ base</t>
  </si>
  <si>
    <t>Unsafe</t>
  </si>
  <si>
    <t>Deck &amp; roof on west elevation detached from house</t>
  </si>
  <si>
    <t>major crack in foundation walls &amp; columns</t>
  </si>
  <si>
    <t>NW corner shifted to south slightly of foundation 2" at rear - recommend struc engr eval</t>
  </si>
  <si>
    <t>Racking damage to walls, other structural damage</t>
  </si>
  <si>
    <t>Some criple wall posts at foundation are split or leaning. 1st flr shifterd 1-1 1/2" laterally. Back room is separated from home vertically by 1/2"</t>
  </si>
  <si>
    <t>front right corner of struc is damaged - visible twisting of ext side wall</t>
  </si>
  <si>
    <t>Displaced off stone foundation, 1st level racked, stair (front) pulled away from porch. Do not occupy until detailed evalutation by the city</t>
  </si>
  <si>
    <t>fdn damage to front lower unit - restricted access to front lower unit</t>
  </si>
  <si>
    <t>brick foundation blown out at corners and various locations - no steel reinforcement</t>
  </si>
  <si>
    <t>cracked glass, remove and replace as needed - entry for repairs only</t>
  </si>
  <si>
    <t>Cracking in foundation wall. Okay to occupy</t>
  </si>
  <si>
    <t>CMU concrete wall attached at roof line cracked.</t>
  </si>
  <si>
    <t>No occupancy from area in front of chimney out to 20'</t>
  </si>
  <si>
    <t>garden wall very wobbly - avoid area around chimney at garden wall</t>
  </si>
  <si>
    <t>chimney shifted, falling bricks, Restrictions around chimney</t>
  </si>
  <si>
    <t>Moderate cracks around chimney &amp; porch, also cracks in backroom H wall E corner exter. Cracks @ same location</t>
  </si>
  <si>
    <t>Moderate to severe cracks on walls. Ext. &amp; Int. ceilings has moderate cracks</t>
  </si>
  <si>
    <t>chimney shifted</t>
  </si>
  <si>
    <t>cracked chimney-do not use fireplace</t>
  </si>
  <si>
    <t>Door to understage does not close. Sprinkler system flooded entire building. No supervisory signal/dispaced stone blocks, racking damage to walls</t>
  </si>
  <si>
    <t>only porch red tagged (house yellow tagged)/ canopy attached to house failed</t>
  </si>
  <si>
    <t>Chimney snapped @ roofing</t>
  </si>
  <si>
    <t>house off foundation</t>
  </si>
  <si>
    <t>Both interior fireplaces have collapsed</t>
  </si>
  <si>
    <t>chimney brick has visible twisting/cracking - fall hazard, do not use driveway</t>
  </si>
  <si>
    <t>Base of chimney-bricks separated</t>
  </si>
  <si>
    <t>Chimney cracked @ roof line</t>
  </si>
  <si>
    <t>chimney has collapsed inside roof at roofline</t>
  </si>
  <si>
    <t>Chimney shifted</t>
  </si>
  <si>
    <t>chimney shifted with fallen bricks</t>
  </si>
  <si>
    <t>Fireplace chimney to be removed</t>
  </si>
  <si>
    <t>currently posted yellow - no one home to access interior - handrail off porch/ Cracks and slabs on walls.</t>
  </si>
  <si>
    <t>Crack from ground to rear west window - foundation slippage</t>
  </si>
  <si>
    <t>block wall falling down</t>
  </si>
  <si>
    <t>chimney collapse above roofline, interior fireplace chimney, loose bricks have been removed - homeowner not home, inspected exterior only</t>
  </si>
  <si>
    <t>extensive damage to 5'-0" concrete cripple wall on NW side, requires SE to inspect interior, basement area</t>
  </si>
  <si>
    <t>chimney separated from building</t>
  </si>
  <si>
    <t>crack around the base of middle chimney; chimney may fall because of crack</t>
  </si>
  <si>
    <t>OK to occupy - need eng or contractor inspection on repair</t>
  </si>
  <si>
    <t>chimney cracked, stairs at back shifted</t>
  </si>
  <si>
    <t>Brick Chimney failed, brick separated on base of fireplace/chimney, fndt. Fascia cracked, side stair rails separated, columns cracked</t>
  </si>
  <si>
    <t>Building or story leaning</t>
  </si>
  <si>
    <t>chimney fallen down - bricks on 3rd floor on north side</t>
  </si>
  <si>
    <t>garage door failed; bldg struc above slumped down; possible bldg collapse/house was formerly posted red-upgraded to yellow for repair work - repair work is under way as of 9/12/14. Engineering plans will be needed</t>
  </si>
  <si>
    <t>chimney damage. Stay clear of area around chimney to avoid falling debris</t>
  </si>
  <si>
    <t>chimney fell over onto roof</t>
  </si>
  <si>
    <t>interior wall has moved 1/4" at slab, soffit at kitchen has sagged; gas odor in SW bedroom/cracks on walls/bathrooms ceiling, floor movement</t>
  </si>
  <si>
    <t>Damage to chimney - chimney down on lawn</t>
  </si>
  <si>
    <t>Safe to occupy restricted access in area around &amp; adjacent to chimney exterior "falling hazard"</t>
  </si>
  <si>
    <t>Chimney cracked through</t>
  </si>
  <si>
    <t>chimney has fallen &amp; has been removed - no restrictions</t>
  </si>
  <si>
    <t>plaster on ceiling repair, remove old unused fire place chimney</t>
  </si>
  <si>
    <t>chimney down from roof level and above - restricted use at chimney area due to collapse (already cleared from roof)</t>
  </si>
  <si>
    <t>Cripple wall is significantly leaning @ front of structure. No occupancy item retrieval</t>
  </si>
  <si>
    <t>Fndn cracks-interior flr slopes fr. Door to kitchen-no restrictions-bowing @ bottom cripple sides fndn cracking</t>
  </si>
  <si>
    <t>horizontal crack in mortar joint on 3 sides of chimney</t>
  </si>
  <si>
    <t>horizontal cracking in mortar joint in chimney - remain clear of area below</t>
  </si>
  <si>
    <t>garage shifted, partial collapse, owners provided buttress walls in 2 directions</t>
  </si>
  <si>
    <t>CMU block from chimney shingle are already in place. Do not use chimney. Bldg permit is re'd for completion of repairs</t>
  </si>
  <si>
    <t>remain clear of wall</t>
  </si>
  <si>
    <t>Chimney collapsed onto roof and broke attic. Ceiling drywall broken above living room</t>
  </si>
  <si>
    <t>top 1/4 of chimney down</t>
  </si>
  <si>
    <t>top 1/3 chimney of chimney down</t>
  </si>
  <si>
    <t>front porch has partially collapsed and is sloping toward entry - avoid using front porch</t>
  </si>
  <si>
    <t>1/3 of chimney fallen, stay clear of chimney</t>
  </si>
  <si>
    <t>do not use carport</t>
  </si>
  <si>
    <t>Chimney bricks shifted, may fall</t>
  </si>
  <si>
    <t>damage to front porch support posts. Brick posts are cracked and leaning. One post is down.</t>
  </si>
  <si>
    <t>Collapsed structure</t>
  </si>
  <si>
    <t>entire building has racked</t>
  </si>
  <si>
    <t>Loose bricks, damage to chimney</t>
  </si>
  <si>
    <t>Front porch separated from main structure/chimney down/Chimney brick removed. OK to occupy</t>
  </si>
  <si>
    <t>Siding has come off, possible frame impact. Foundation attachment looks okay.</t>
  </si>
  <si>
    <t>chimney may collapse during aftershocks, repair dry rot at chimney-roof intersection, provide chimney roof, chimney floor strapping</t>
  </si>
  <si>
    <t>remove loose chimney pipe from roof</t>
  </si>
  <si>
    <t>Electrical</t>
  </si>
  <si>
    <t>chimney fell, debris in driveway</t>
  </si>
  <si>
    <t>building shifted off foundation</t>
  </si>
  <si>
    <t>House Shifted, damage to cripple walls</t>
  </si>
  <si>
    <t>Damage to chimney</t>
  </si>
  <si>
    <t>chimney top fell on roof, cracks in plaster inside walls</t>
  </si>
  <si>
    <t>chimney top fell to pavement</t>
  </si>
  <si>
    <t>unable to enter - must be flue - chimney cracks</t>
  </si>
  <si>
    <t>freestanding cmu wall at east property line is leaning</t>
  </si>
  <si>
    <t>unsafe pipe, structure</t>
  </si>
  <si>
    <t>Porch support columns have slipped off foundation.</t>
  </si>
  <si>
    <t>avoid chimney area</t>
  </si>
  <si>
    <t>shift of foundation - front porch columns</t>
  </si>
  <si>
    <t>front porch at stairs, posts racked; foundation posts under house in back racked - no occ of front porch</t>
  </si>
  <si>
    <t>chimney cracked - don't park under chimney area</t>
  </si>
  <si>
    <t>Off Foundation</t>
  </si>
  <si>
    <t>Chimney foundation bricks knocked out of alignment</t>
  </si>
  <si>
    <t>chimney separated from bldg</t>
  </si>
  <si>
    <t>Porch separated from building structure 1.5" gap from porch to structure</t>
  </si>
  <si>
    <t>chimney seperated from bldg/leaning in</t>
  </si>
  <si>
    <t>Structural cracks above windows and doors.</t>
  </si>
  <si>
    <t>Porch slab lateral displacement of 1.25" near front door</t>
  </si>
  <si>
    <t>walkway nails all pulled away from beams, 2x12 suports roof overhang</t>
  </si>
  <si>
    <t>apartment complex - CMU wall separated from column</t>
  </si>
  <si>
    <t>brick facia separated from building structure and may fall to the north</t>
  </si>
  <si>
    <t>foundation has failed; structure of foundation</t>
  </si>
  <si>
    <t>Structural</t>
  </si>
  <si>
    <t>vent pipe slipped vertically, displaced water heater pipe displaced</t>
  </si>
  <si>
    <t>buckling of plate line on north, south, and west side - OK to occupy - obtain engineer report for repair</t>
  </si>
  <si>
    <t>cracked &amp; falling interior plaster</t>
  </si>
  <si>
    <t>Chimney/ front steps</t>
  </si>
  <si>
    <t>raised foundation unstable due to shifting</t>
  </si>
  <si>
    <t>Unsafe building (Bounty Hunter)</t>
  </si>
  <si>
    <t>Storefront glazing damage and cornice damage</t>
  </si>
  <si>
    <t>(Wells Fargo Bank) structural damage southside - URM structural</t>
  </si>
  <si>
    <t>(Don Pericos)</t>
  </si>
  <si>
    <t>(Napa County Building) sprinkler system leakage, damage to three floors</t>
  </si>
  <si>
    <t>(Napa Cigars)</t>
  </si>
  <si>
    <t>No Entry from Coombs, parking lot entry only (Le Melange)</t>
  </si>
  <si>
    <t>Le Melange</t>
  </si>
  <si>
    <t>Playful Gardner</t>
  </si>
  <si>
    <t>severe damage</t>
  </si>
  <si>
    <t>falling plaster on ceiling</t>
  </si>
  <si>
    <t>Rear brick wall buckled at parapet, shear cracks in rear wall</t>
  </si>
  <si>
    <t>cracks in wall &amp; overhanging canopy</t>
  </si>
  <si>
    <t>lower broken glass, wall cracks throughout building/do not use entrance at corner of Second and Randolph</t>
  </si>
  <si>
    <t>cracking at retrofit line at 2nd story</t>
  </si>
  <si>
    <t>structural damage</t>
  </si>
  <si>
    <t>(Napa Square - vacant suite &amp; Hollman Teague)</t>
  </si>
  <si>
    <t>Outdoor Dining Area only (Norman Rose)</t>
  </si>
  <si>
    <t>Outdoor only - Oenotri</t>
  </si>
  <si>
    <t>revised red to yellow with restrictions - no business - clean up and repair only - fallling hazard under soffits</t>
  </si>
  <si>
    <t>loose &amp; broken plaster falling - remove plaster to release yellow tag</t>
  </si>
  <si>
    <t>leaning north about 3-inches on foundation (Laser &amp; Vein Center)</t>
  </si>
  <si>
    <t>chimney collapse, damaged gas lines</t>
  </si>
  <si>
    <t>chimney collapse - detached beam at entry rear</t>
  </si>
  <si>
    <t>Minor foundation damage s/w corner of building. Damaged column at front porch</t>
  </si>
  <si>
    <t>Two damaged fireplaces</t>
  </si>
  <si>
    <t>cracked foundation</t>
  </si>
  <si>
    <t>Roof and chimney damage.</t>
  </si>
  <si>
    <t>racking/structure leaning slightly</t>
  </si>
  <si>
    <t>Restricted use</t>
  </si>
  <si>
    <t>ok to occupy/contact PGE on gas meter issue, minor foundation crack</t>
  </si>
  <si>
    <t>front porch/garage leaning slightly, front wall collapsed</t>
  </si>
  <si>
    <t>crumple walls damaged, structure shifted from foundations</t>
  </si>
  <si>
    <t>house racked - it has been braced from side</t>
  </si>
  <si>
    <t>rear of house shifted on foundation 3" - base walls rocked - structural engineer to review damage</t>
  </si>
  <si>
    <t>chimney collapsed onto roof</t>
  </si>
  <si>
    <t xml:space="preserve">imminent danger from adjacent structure </t>
  </si>
  <si>
    <t>chimney damage (Windermere)/ parking area not accessible</t>
  </si>
  <si>
    <t>adjacent building (Velo Pizzeria)</t>
  </si>
  <si>
    <t>adjacent building (Fagianis &amp; The Bar)</t>
  </si>
  <si>
    <t>for construction only - do not open for business prior to inspection by City of Napa</t>
  </si>
  <si>
    <t>adjacent building (Henry's)</t>
  </si>
  <si>
    <t>Asia Cafe - broken glass</t>
  </si>
  <si>
    <t>Unretrofitted URM building. Out-of-plane failure.</t>
  </si>
  <si>
    <t>Unsafe building - severe damage</t>
  </si>
  <si>
    <t>Unsafe building - severe damage (one building on two properties)</t>
  </si>
  <si>
    <t>Adjacent to unsafe building (Wells Fargo Mrtg/Alexandria Sq)</t>
  </si>
  <si>
    <t>Unsafe building (Alexandria Square)</t>
  </si>
  <si>
    <t>East side unsafe (Old Cthouse)</t>
  </si>
  <si>
    <t>Falling plaster</t>
  </si>
  <si>
    <t>Loose debris</t>
  </si>
  <si>
    <t>partial collapse of masonry wall</t>
  </si>
  <si>
    <t>delamination of facade, marquee pulling away from wall/entry restricted for clean up and repair only</t>
  </si>
  <si>
    <t>interior &amp; facade; unsafe building (Post Office)</t>
  </si>
  <si>
    <t>post at porch and second story addition compromised - temp fix in place - post at front porch all shifted</t>
  </si>
  <si>
    <t>remove chimney to stabalize or remove back porch/do not use back porch</t>
  </si>
  <si>
    <t>racking damage moderate to severe/Falling debris (Franklin Apts - 18 units &amp; 1 comm)</t>
  </si>
  <si>
    <t>racking damage moderate to severe (Franklin Apts - 18 units &amp; 1 comm)</t>
  </si>
  <si>
    <t>porch separated/do not use front entry as porch</t>
  </si>
  <si>
    <t>one chimney fell over, loose bricks have been removed, other chimney appears intact, use caution around chimneys</t>
  </si>
  <si>
    <t>chimney crack</t>
  </si>
  <si>
    <t>deterioration due to age</t>
  </si>
  <si>
    <t>Partially Fire Sprinklered, basement only, visable damage in court tunnel</t>
  </si>
  <si>
    <t>Rear terra cotta wall shear. Rear corner brick pillar sheared</t>
  </si>
  <si>
    <t>Loose silo chute pipe above silos roof. Chute pipe hanging from rusted holes in pipe</t>
  </si>
  <si>
    <t>Side entry doorway lintel damage at brick bearing - NE corner - keep people clear</t>
  </si>
  <si>
    <t>Column @ front porch is racked</t>
  </si>
  <si>
    <t>Building movement expects portion of foundation &amp; off foundation</t>
  </si>
  <si>
    <t>Further inspection warranted. Upstairs unit chimney collapsed &amp; repairs made w/o benefit of permit. Further inspection permit needed</t>
  </si>
  <si>
    <t>Front porch appears racked-Part of railing damaged</t>
  </si>
  <si>
    <t>[ATC states 500-518; no 518 in records] front wall leaning, anchor bolts leaning, rear deck stairs leaning - construction entry through front</t>
  </si>
  <si>
    <t>foundation inside of building cracked - further inspection needed</t>
  </si>
  <si>
    <t>fire place falling needs rebuild - contractor needs to inspect foundation</t>
  </si>
  <si>
    <t>Damaged Chimney</t>
  </si>
  <si>
    <t>damaged chimney is back portion of bldg</t>
  </si>
  <si>
    <t>foundation leaning at stem wall</t>
  </si>
  <si>
    <t>Porch separation from main structure plaster in front room fell. Ok to use porch need permit to repair porch &amp; plaster</t>
  </si>
  <si>
    <t>Bldg foundation framing is "racked" at both front corners</t>
  </si>
  <si>
    <t>Collapsed chimney - Correct under pining/shore/slope/post and beams</t>
  </si>
  <si>
    <t>stairs - do not use except in emergency - have engineer inspect prior to usage</t>
  </si>
  <si>
    <t>stairway taped off yellow tag, second story green tag</t>
  </si>
  <si>
    <t>Damaged chimney @ rear of building</t>
  </si>
  <si>
    <t>garage walls and foundation backing, occupancy based on exterior inspection from front only/garage damage extensive-do not enter garage</t>
  </si>
  <si>
    <t>garage severe racking, crack slab, ground movement - cotage severe racking at cripple wall, post supports severely compromised</t>
  </si>
  <si>
    <t>Cracked base of carport roof support. Cracks around doors and windows.</t>
  </si>
  <si>
    <t>collapse of hanging lights</t>
  </si>
  <si>
    <t>stone veneer on columns popped off</t>
  </si>
  <si>
    <t>stone veneer collapsed at main entry way</t>
  </si>
  <si>
    <t>vertical crack on parapet wall</t>
  </si>
  <si>
    <t>one car garage, front wall leaning, limited entry only, no occupancy, obtain permit to demo/repair</t>
  </si>
  <si>
    <t>south west corner of home appears to have moved - engineers report required</t>
  </si>
  <si>
    <t>Cracked chimney on north-side &amp; collapsed chimney on east-side</t>
  </si>
  <si>
    <t>chimney cracked at roofline, crack eminating from upper right garage opening - antenna dangling</t>
  </si>
  <si>
    <t>Plaster damage require replacement &amp; permit</t>
  </si>
  <si>
    <t>Fallen Chimney</t>
  </si>
  <si>
    <t>minor cracking in lath &amp; plaster interior - access restricted in detached garage - chimney &amp; footing cracking - significant sagging lateral &amp; longitude</t>
  </si>
  <si>
    <t>Avoid Chimney Area</t>
  </si>
  <si>
    <t>Chimney has been demolished by permit. Work on-going, no new chimney. Owner notes that the permit was obtained for chimney demolition</t>
  </si>
  <si>
    <t>Failure of chimney flue-falling ,avoid area</t>
  </si>
  <si>
    <t>chimney separated from struc - SE required to eval</t>
  </si>
  <si>
    <t>Chimney is falling, avoid area around chimney extreme falling hazard</t>
  </si>
  <si>
    <t>Cracked Chimney</t>
  </si>
  <si>
    <t>Cracked Chimney dislocated bricks</t>
  </si>
  <si>
    <t>chimney broked away from the house - hazard at chimney - OK to use rest of house</t>
  </si>
  <si>
    <t>chimney/loose bricks</t>
  </si>
  <si>
    <t>chimney cracked below roofline/do not use fireplace</t>
  </si>
  <si>
    <t>Cracks in stucco, top of chimney has cracked &amp; displace, cracks in interior plaster, some deck posts are leaning a little.</t>
  </si>
  <si>
    <t>Displaced Fireplace &amp; chimney - occupants be aware of displaced fireplace - may pull away from home</t>
  </si>
  <si>
    <t>Chimney damaged-detached from house/joint falure near roof &amp; leaning away from house/ Keep away from exterior area</t>
  </si>
  <si>
    <t>Replace vertical SW garage door/ post attached from residence exterior</t>
  </si>
  <si>
    <t>Stay away from area immediately around base of chimney in backyard</t>
  </si>
  <si>
    <t>Chimney Moved, Cracked</t>
  </si>
  <si>
    <t>cracks in chimney - have contractor review and repair</t>
  </si>
  <si>
    <t>Cracked and offset chimney</t>
  </si>
  <si>
    <t>Stone veneer in front of fireplace separated. Stay clear of fireplace until veneer over fireplace anchored</t>
  </si>
  <si>
    <t>chimney detached from structure</t>
  </si>
  <si>
    <t>cracking around sill plate</t>
  </si>
  <si>
    <t>masonry wall collapse</t>
  </si>
  <si>
    <t>Cracks at masonry chimney</t>
  </si>
  <si>
    <t>Damaged chimney - minor damage</t>
  </si>
  <si>
    <t>Cracks and displaced CMU at chimney</t>
  </si>
  <si>
    <t>Contractor to assess repairs to cracks at chimney &amp; ext. walls</t>
  </si>
  <si>
    <t>chimney crack at roofline</t>
  </si>
  <si>
    <t>Chimney cracks, yellow taped previously, no development</t>
  </si>
  <si>
    <t>no comments</t>
  </si>
  <si>
    <t>Chimney is leaning away from house by about 1 1/2". Potential to fall further</t>
  </si>
  <si>
    <t>foundation damage, repairs but not built to code</t>
  </si>
  <si>
    <t>Cracks in Fndn on S-side and surrounding walls. Lateral shift of structure. No restriction of use</t>
  </si>
  <si>
    <t>Foundation unreinforced, blocks/bricks leaning garage only-through going cracks</t>
  </si>
  <si>
    <t>Family rm restricted-no use-fireplace compromised-cracks @ roofline (horizontal)</t>
  </si>
  <si>
    <t>Cracked both sides chimney/SE about 1/4 replacement 3/4" separation fireplace from walls. Keep away from south side of chimney outside &amp; 6 ft away</t>
  </si>
  <si>
    <t>Cracked chimney. Avoid chimney area</t>
  </si>
  <si>
    <t>chimney cracked at left side of house</t>
  </si>
  <si>
    <t>Collapsed Chimney</t>
  </si>
  <si>
    <t>stay clear of fireplace chimney area interior and exterior</t>
  </si>
  <si>
    <t>stay clear of chimney at 225 Coombs - chimney is cracked &amp; displaced</t>
  </si>
  <si>
    <t>avoid using the front entrance</t>
  </si>
  <si>
    <t>Collapsed chimney. Part of the chimney is cracked and not fallen. Avoid chimney area</t>
  </si>
  <si>
    <t>loose bricks/chimney</t>
  </si>
  <si>
    <t>Fallen chimney, no restrictions</t>
  </si>
  <si>
    <t>Do not occupy areas E &amp; W of tower (Lutheran Church &amp; Offices)/ Cracks at chimney</t>
  </si>
  <si>
    <t>crack in all 4 corners (inside &amp; out) foundation</t>
  </si>
  <si>
    <t>Support required for back chimney flue</t>
  </si>
  <si>
    <t>porch damage</t>
  </si>
  <si>
    <t>Entry for retro of contents only. Required structural design and strengthing</t>
  </si>
  <si>
    <t>along entire east side cracks observed at sill/plate/foundation connection - recommend repair</t>
  </si>
  <si>
    <t>cracks in sheetrock/foundation, doors sticking, sloping floors</t>
  </si>
  <si>
    <t>(La Mariposa Market) exterior wall 1520 Pine leaning - may be pre-exist - OK to occ</t>
  </si>
  <si>
    <t>roof damage from neighbors chimney collapse</t>
  </si>
  <si>
    <t>keep away from the chimney area</t>
  </si>
  <si>
    <t>chimney, cracks in corner of foundation</t>
  </si>
  <si>
    <t>[Fuller Gardens] interior damage to apt at 1750 at window grames - struc asmnt required</t>
  </si>
  <si>
    <t>[Fuller Gardens] damage at carport area</t>
  </si>
  <si>
    <t>damaged chimney - broken at roofline</t>
  </si>
  <si>
    <t>carport support columns are racked</t>
  </si>
  <si>
    <t>damaged front porch, chimney</t>
  </si>
  <si>
    <t>cracks in foundation</t>
  </si>
  <si>
    <t>Damage chimney on N side</t>
  </si>
  <si>
    <t>collapsed and leaning chimney</t>
  </si>
  <si>
    <t>Damaged Chimney, being demolished by owner</t>
  </si>
  <si>
    <t>plaster at first floor cracked</t>
  </si>
  <si>
    <t>Cracked chimney, south exterior wall is bowed in below floor level. Avoid chimney area</t>
  </si>
  <si>
    <t>Damaged chimney</t>
  </si>
  <si>
    <t>chimney collapse above roofline - OK to occ - long term need engr eval</t>
  </si>
  <si>
    <t>sagging front porch</t>
  </si>
  <si>
    <t>no entry through front porch-porch pulling away from main struc - chimney collapse in attic</t>
  </si>
  <si>
    <t>House has shifted, damage in all 4 corners, cracking in foundation, DWV vent separated</t>
  </si>
  <si>
    <t>House fire</t>
  </si>
  <si>
    <t>chimney (house in back)</t>
  </si>
  <si>
    <t>yellow to red - mod damage chimney, severe to foundation</t>
  </si>
  <si>
    <t>Masonry @ front porch and steps has failed</t>
  </si>
  <si>
    <t>Front porch and front porch columns out of alignment - stay off front porch - needs repair</t>
  </si>
  <si>
    <t>SW foundation cracked</t>
  </si>
  <si>
    <t>chimney removed/roof repair needed</t>
  </si>
  <si>
    <t>breaks in plumbing, cracks in plaster, chimney cracks, broken window</t>
  </si>
  <si>
    <t>chimney, stem wall in basement fractured</t>
  </si>
  <si>
    <t>chimney removed at roof line</t>
  </si>
  <si>
    <t>framing shifted at entry - cracks in porch and foundation - no porch access, use rear of building</t>
  </si>
  <si>
    <t>Top of brick chimney collapse onto roof</t>
  </si>
  <si>
    <t>Side covered porch deck-uneven supports sep. from top/bottom</t>
  </si>
  <si>
    <t>extended occ dependant on eng report</t>
  </si>
  <si>
    <t>sills on fndn (not bolted); lower door doesn't close; garage wall racked; stairway compressed against wall; need struc engr review</t>
  </si>
  <si>
    <t>bldg shifted on foundation at front porch</t>
  </si>
  <si>
    <t>fall danger from next door (1738 Oak St)</t>
  </si>
  <si>
    <t>Foundation; structure collapse</t>
  </si>
  <si>
    <t>due to unsafe condition of 1738 Oak St</t>
  </si>
  <si>
    <t>collapsed chimney in back, garage door wall/front porch broken</t>
  </si>
  <si>
    <t>building shifted on foundation</t>
  </si>
  <si>
    <t>avoid areas with loose plaster - OK to occ</t>
  </si>
  <si>
    <t>damaged steps at front</t>
  </si>
  <si>
    <t>do not use offices at NW corner of building until inspection by structural engineer</t>
  </si>
  <si>
    <t>foundation cracks Unit 1 - engineer review required</t>
  </si>
  <si>
    <t>porch and living room restricted access; already red tapped</t>
  </si>
  <si>
    <t>cracked foundation/ chimney collapse on roof</t>
  </si>
  <si>
    <t>Remain outside taped off area until the base of chimney is supported. At that time contact City to reevaluate area</t>
  </si>
  <si>
    <t>severe cracks in stucco/brickwalls supporting carport</t>
  </si>
  <si>
    <t>entry stair shifted forward/cracks in foundation</t>
  </si>
  <si>
    <t>residents not home</t>
  </si>
  <si>
    <t>Unsafe building (1st Methodist - Santuary)</t>
  </si>
  <si>
    <t>plaster seperated from lath throughout interior - front business only</t>
  </si>
  <si>
    <t>collapse, leaning, racking/foundation</t>
  </si>
  <si>
    <t>collapse, leaning, racking</t>
  </si>
  <si>
    <t>sanctuary</t>
  </si>
  <si>
    <t>damaged chimney - leaning</t>
  </si>
  <si>
    <t>Family Services of Napa Valley</t>
  </si>
  <si>
    <t>Chimney collapse</t>
  </si>
  <si>
    <t>chimney fallen and remaing portion cracked and at risk of falling</t>
  </si>
  <si>
    <t>Avoid chimney area due to chimney damage caution taped, avoid accessing area</t>
  </si>
  <si>
    <t>carport damage, chimney, structural damage</t>
  </si>
  <si>
    <t>chimney collapse, OK to enter bldgs A, B, C</t>
  </si>
  <si>
    <t>roof damage, A/C unit broken</t>
  </si>
  <si>
    <t>contractor in process of demo</t>
  </si>
  <si>
    <t>Chimney fall hazard. Stay away from chimney area, inside &amp; out</t>
  </si>
  <si>
    <t>do not enter/use carport - do not use fireplaces until repaired</t>
  </si>
  <si>
    <t>do not use fireplaces until repaired</t>
  </si>
  <si>
    <t>carport wall collapsed, roof tile loose</t>
  </si>
  <si>
    <t>roof structure racked</t>
  </si>
  <si>
    <t>foundation compromised</t>
  </si>
  <si>
    <t>Chimney pull away from structure,contractor removed chimney , back ASAP to brace the wall &amp; transfer load to wall</t>
  </si>
  <si>
    <t>minor cracks in north exterior wall and south interior wall near stage</t>
  </si>
  <si>
    <t>cracks in the chimney</t>
  </si>
  <si>
    <t>masonry wall 6' height</t>
  </si>
  <si>
    <t>collapse at roof line</t>
  </si>
  <si>
    <t>wall looks unstable, and masonry is falling off, do not get close to masonry wall until repaired</t>
  </si>
  <si>
    <t>masonry block at infill area has moved; not appear to be grouted; unsafe to occupy</t>
  </si>
  <si>
    <t>support beams shifted, chimney has broken front, steps moved</t>
  </si>
  <si>
    <t>foundating bulding at side yard - cracks at mudsill all around - OK to occupy</t>
  </si>
  <si>
    <t>Item retrieval only in front room. Follow up w/engineer. Inspect handicap lift @ front entrance</t>
  </si>
  <si>
    <t>rear garage listing, restricted access- rubble foundation - OK to occupy interior</t>
  </si>
  <si>
    <t>fall off pier &amp; post foundation 2.5 ft (unsafe)</t>
  </si>
  <si>
    <t>Restricted use of adjacent driveway &amp; restricted access to living room</t>
  </si>
  <si>
    <t>CE hired by homeowner to evaluate home; leaning on foundation</t>
  </si>
  <si>
    <t>Racking, damage to walls, other structural damage, foundation damage to east side, chimney down</t>
  </si>
  <si>
    <t>Damage to cripple walls, west side</t>
  </si>
  <si>
    <t>Potential hazard from leaning damaged fireplace at adjacent house</t>
  </si>
  <si>
    <t>damaged fireplace/chimney</t>
  </si>
  <si>
    <t>leaning, racking</t>
  </si>
  <si>
    <t>roof damage</t>
  </si>
  <si>
    <t>adjacent bldg has wall with probability of collapse - access not permitted until wall is braced</t>
  </si>
  <si>
    <t>4 1/2' basement walls leaning - structural analysis needed</t>
  </si>
  <si>
    <t>[Bldg 900][aka 473] partial roof fall-in; doors racked - do not enter</t>
  </si>
  <si>
    <t>Mini storage damage [Bldg 900 red tagged][aka 469]Sliding doors jammed and metal material buckling</t>
  </si>
  <si>
    <t>Chimney left side of building a few loose bricks on top. Stay away taped off area</t>
  </si>
  <si>
    <t>Rear service porch structural damage</t>
  </si>
  <si>
    <t>fractures at foundation, parapet, walls - major masonry down</t>
  </si>
  <si>
    <t xml:space="preserve">leaning, racking </t>
  </si>
  <si>
    <t>brace and repair needed</t>
  </si>
  <si>
    <t>6" cripple walls, rolling on driveway, side of house noted - analysis from structural engineer needed</t>
  </si>
  <si>
    <t>N/W corner of foundation has been damaged and rear service porch has lateral displacement</t>
  </si>
  <si>
    <t>Partial chimney collapse at base, building racked at foundation</t>
  </si>
  <si>
    <t>damaged chimney; cracking ext stucco - various locations</t>
  </si>
  <si>
    <t>Partial collapse at base</t>
  </si>
  <si>
    <t>shed in rear yard unstable</t>
  </si>
  <si>
    <t>building shifted on foundations</t>
  </si>
  <si>
    <t>basement slid off foundation, dry rot, leaning walls, broken stairs</t>
  </si>
  <si>
    <t>gas piping, chimney vent, h20 heater straps failed/garage racked/walls tilted</t>
  </si>
  <si>
    <t>Access to remove possesions, house foundation damaged, garage severely damaged</t>
  </si>
  <si>
    <t>CMU fence tilts toward street at 20 degree angle at chain link fence gate</t>
  </si>
  <si>
    <t>Cracked/displaced chimney, stucco parge so can't see bricks. Minor stucco cracks @ ext. Use caution around chimney</t>
  </si>
  <si>
    <t>Collapse of chimney above roof line</t>
  </si>
  <si>
    <t>Chimney collapse at roof line</t>
  </si>
  <si>
    <t>chimney damaged - dislodged bricks, cracks</t>
  </si>
  <si>
    <t>Partial Chimney collapse</t>
  </si>
  <si>
    <t>Chimney movement at roof line</t>
  </si>
  <si>
    <t>chimney, appears west wall sill place shifted 4" on foundation (3 units)</t>
  </si>
  <si>
    <t>falling hazard</t>
  </si>
  <si>
    <t>Garage structure leaning. For retreival of property only, no occupancy</t>
  </si>
  <si>
    <t>fascia on masonry, arch falling hazard</t>
  </si>
  <si>
    <t>do not use front door 15' on the outside from the fire place and 5' on the inside.</t>
  </si>
  <si>
    <t>front &amp; rear stairs &amp; landing - separation occurred at front &amp; rear stairs</t>
  </si>
  <si>
    <t>damage to fireplace restricted around fireplace</t>
  </si>
  <si>
    <t>chimney cracked - potential fall hazard</t>
  </si>
  <si>
    <t>Damaged fireplace and chimney</t>
  </si>
  <si>
    <t>chimney cracked - potential fall hazard - limit use in court yard until falling hazard mitigated</t>
  </si>
  <si>
    <t>structural; collapse</t>
  </si>
  <si>
    <t>racking of house to the south; sills not bolted down; some doors racked; interior cracking</t>
  </si>
  <si>
    <t>structural damage, cracking</t>
  </si>
  <si>
    <t>Hazard?</t>
  </si>
  <si>
    <t>building off foundation; hazardous electric service, no city water service</t>
  </si>
  <si>
    <t>2 car carport 20'X20', extensive water damage/dry rot at roof framing. Do not enter, obtain permit to demo/repair</t>
  </si>
  <si>
    <t>walls have shifted, doesn't appear to have any attachment of sill pl to fndn - SE eval</t>
  </si>
  <si>
    <t>Prior cracking in chimney wall has increased in size. Requires structural assessment</t>
  </si>
  <si>
    <t>chimney down from the ground level to the roof.</t>
  </si>
  <si>
    <t>west side wall, stucco detached from grade to approximately 24 inches above grade</t>
  </si>
  <si>
    <t>damage level</t>
  </si>
  <si>
    <t>NaN</t>
  </si>
  <si>
    <t>fire place 36 days; tub NaN</t>
  </si>
  <si>
    <t>remodel 86 days; fire sprinkler NaN</t>
  </si>
  <si>
    <t>chimney NaN; exterior wall 80 days</t>
  </si>
  <si>
    <t>water heater 3 days; fireplace NaN</t>
  </si>
  <si>
    <t>fireplace 11 days; garage door NaN</t>
  </si>
  <si>
    <t>demolition NaN; carport finaled on 8/5/15; reroof finaled on 8/7/15</t>
  </si>
  <si>
    <t>demolition NaN; carport 154 days; reroof 15 days</t>
  </si>
  <si>
    <t>building raise NaN; deck and ramp NaN</t>
  </si>
  <si>
    <t>gas line NaN; CMU wall 126 days</t>
  </si>
  <si>
    <t>water heater 5 days; toilet NaN</t>
  </si>
  <si>
    <t>foundation finaled on 9/16/14; reroof NaN</t>
  </si>
  <si>
    <t>foundation 12 days; reroof NaN</t>
  </si>
  <si>
    <t>plaster 183 days; façade NaN</t>
  </si>
  <si>
    <t>foundation 114 days; garage remodel NaN</t>
  </si>
  <si>
    <t>exterior brick NaN; garage 315 days; earthquake repair 234 days</t>
  </si>
  <si>
    <t>chimney NaN; foundation 63 days</t>
  </si>
  <si>
    <t>front porch NaN; foundation 43 days</t>
  </si>
  <si>
    <t>structural repair 16 days; gas line 6 days; foundation NaN</t>
  </si>
  <si>
    <t>bathroom 29 days; guest house 16 days; new building NaN</t>
  </si>
  <si>
    <t>reroof 19 days; windows 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</si>
</sst>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name val="Verdana"/>
      <family val="2"/>
    </font>
    <font>
      <sz val="9"/>
      <color theme="1"/>
      <name val="Verdana"/>
      <family val="2"/>
    </font>
    <font>
      <b/>
      <sz val="9"/>
      <name val="Verdana"/>
      <family val="2"/>
    </font>
    <font>
      <sz val="11"/>
      <color rgb="FFFF0000"/>
      <name val="Calibri"/>
      <family val="2"/>
      <scheme val="minor"/>
    </font>
    <font>
      <sz val="9"/>
      <color rgb="FFFF0000"/>
      <name val="Verdana"/>
      <family val="2"/>
    </font>
    <font>
      <sz val="11"/>
      <color rgb="FFFF0000"/>
      <name val="Calibri (Body)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38" fontId="3" fillId="0" borderId="0" xfId="0" applyNumberFormat="1" applyFont="1"/>
    <xf numFmtId="0" fontId="0" fillId="0" borderId="0" xfId="0" applyFill="1"/>
    <xf numFmtId="38" fontId="0" fillId="0" borderId="0" xfId="0" applyNumberFormat="1" applyFill="1"/>
    <xf numFmtId="49" fontId="3" fillId="0" borderId="0" xfId="0" applyNumberFormat="1" applyFont="1" applyFill="1"/>
    <xf numFmtId="0" fontId="5" fillId="0" borderId="0" xfId="0" applyFont="1"/>
    <xf numFmtId="0" fontId="5" fillId="0" borderId="0" xfId="0" applyFont="1" applyFill="1"/>
    <xf numFmtId="38" fontId="5" fillId="0" borderId="0" xfId="0" applyNumberFormat="1" applyFont="1"/>
    <xf numFmtId="0" fontId="6" fillId="0" borderId="0" xfId="0" applyFont="1"/>
    <xf numFmtId="38" fontId="6" fillId="0" borderId="0" xfId="0" applyNumberFormat="1" applyFont="1"/>
    <xf numFmtId="0" fontId="4" fillId="0" borderId="0" xfId="0" applyFont="1" applyFill="1"/>
    <xf numFmtId="0" fontId="0" fillId="0" borderId="0" xfId="0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164" fontId="7" fillId="0" borderId="0" xfId="0" applyNumberFormat="1" applyFont="1" applyFill="1" applyAlignment="1">
      <alignment horizontal="left" vertical="center"/>
    </xf>
    <xf numFmtId="164" fontId="8" fillId="0" borderId="0" xfId="0" applyNumberFormat="1" applyFont="1" applyFill="1" applyAlignment="1">
      <alignment horizontal="left" vertical="center"/>
    </xf>
    <xf numFmtId="164" fontId="9" fillId="0" borderId="0" xfId="0" applyNumberFormat="1" applyFont="1" applyFill="1" applyAlignment="1">
      <alignment horizontal="left" vertical="center"/>
    </xf>
    <xf numFmtId="14" fontId="7" fillId="0" borderId="0" xfId="0" applyNumberFormat="1" applyFont="1" applyFill="1" applyAlignment="1">
      <alignment horizontal="left" vertical="center"/>
    </xf>
    <xf numFmtId="14" fontId="11" fillId="0" borderId="0" xfId="0" applyNumberFormat="1" applyFont="1" applyFill="1" applyAlignment="1">
      <alignment horizontal="left" vertical="center"/>
    </xf>
    <xf numFmtId="14" fontId="8" fillId="0" borderId="0" xfId="0" applyNumberFormat="1" applyFont="1" applyFill="1" applyAlignment="1">
      <alignment horizontal="left" vertical="center"/>
    </xf>
    <xf numFmtId="14" fontId="9" fillId="0" borderId="0" xfId="0" applyNumberFormat="1" applyFont="1" applyFill="1" applyAlignment="1">
      <alignment horizontal="left" vertical="center"/>
    </xf>
    <xf numFmtId="14" fontId="0" fillId="0" borderId="0" xfId="0" applyNumberForma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 wrapText="1"/>
    </xf>
    <xf numFmtId="0" fontId="0" fillId="0" borderId="0" xfId="0" applyFont="1" applyFill="1"/>
    <xf numFmtId="0" fontId="15" fillId="0" borderId="0" xfId="0" applyFont="1"/>
  </cellXfs>
  <cellStyles count="5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471"/>
  <sheetViews>
    <sheetView tabSelected="1" topLeftCell="Y1" zoomScale="94" workbookViewId="0">
      <selection activeCell="AA17" sqref="AA17"/>
    </sheetView>
  </sheetViews>
  <sheetFormatPr baseColWidth="10" defaultRowHeight="16"/>
  <cols>
    <col min="15" max="15" width="14.33203125" customWidth="1"/>
    <col min="22" max="22" width="17.6640625" customWidth="1"/>
    <col min="23" max="23" width="8.83203125"/>
    <col min="24" max="24" width="10" customWidth="1"/>
    <col min="25" max="25" width="22" customWidth="1"/>
    <col min="26" max="26" width="16.83203125" customWidth="1"/>
    <col min="27" max="27" width="14.1640625" customWidth="1"/>
    <col min="28" max="28" width="22.6640625" customWidth="1"/>
    <col min="29" max="29" width="21" customWidth="1"/>
  </cols>
  <sheetData>
    <row r="1" spans="1:29" s="11" customFormat="1">
      <c r="A1" s="11" t="s">
        <v>74</v>
      </c>
      <c r="B1" s="11" t="s">
        <v>63</v>
      </c>
      <c r="C1" s="11" t="s">
        <v>72</v>
      </c>
      <c r="D1" s="11" t="s">
        <v>64</v>
      </c>
      <c r="E1" s="11" t="s">
        <v>65</v>
      </c>
      <c r="F1" s="11" t="s">
        <v>67</v>
      </c>
      <c r="G1" s="11" t="s">
        <v>50</v>
      </c>
      <c r="H1" s="11" t="s">
        <v>61</v>
      </c>
      <c r="I1" s="11" t="s">
        <v>62</v>
      </c>
      <c r="J1" s="11" t="s">
        <v>66</v>
      </c>
      <c r="K1" s="11" t="s">
        <v>53</v>
      </c>
      <c r="L1" s="11" t="s">
        <v>54</v>
      </c>
      <c r="M1" s="11" t="s">
        <v>51</v>
      </c>
      <c r="N1" s="11" t="s">
        <v>52</v>
      </c>
      <c r="O1" s="18" t="s">
        <v>3025</v>
      </c>
      <c r="P1" s="11" t="s">
        <v>55</v>
      </c>
      <c r="Q1" s="11" t="s">
        <v>56</v>
      </c>
      <c r="R1" s="11" t="s">
        <v>57</v>
      </c>
      <c r="S1" s="11" t="s">
        <v>58</v>
      </c>
      <c r="T1" s="11" t="s">
        <v>59</v>
      </c>
      <c r="U1" s="11" t="s">
        <v>3015</v>
      </c>
      <c r="V1" s="18" t="s">
        <v>3332</v>
      </c>
      <c r="W1" s="18" t="s">
        <v>3333</v>
      </c>
      <c r="X1" s="18" t="s">
        <v>3334</v>
      </c>
      <c r="Y1" s="31" t="s">
        <v>4427</v>
      </c>
      <c r="Z1" s="11" t="s">
        <v>60</v>
      </c>
      <c r="AA1" s="18" t="s">
        <v>3329</v>
      </c>
      <c r="AB1" s="18" t="s">
        <v>3330</v>
      </c>
      <c r="AC1" s="18" t="s">
        <v>3331</v>
      </c>
    </row>
    <row r="2" spans="1:29" s="3" customFormat="1">
      <c r="A2" s="12">
        <v>1</v>
      </c>
      <c r="B2" s="3" t="s">
        <v>75</v>
      </c>
      <c r="C2" s="34">
        <v>44222</v>
      </c>
      <c r="D2" s="34" t="s">
        <v>4428</v>
      </c>
      <c r="E2" s="34" t="s">
        <v>4428</v>
      </c>
      <c r="F2" s="34" t="s">
        <v>4428</v>
      </c>
      <c r="G2" s="13" t="s">
        <v>1545</v>
      </c>
      <c r="H2" s="13">
        <v>38.252234999999999</v>
      </c>
      <c r="I2" s="13">
        <v>-122.276028</v>
      </c>
      <c r="J2" s="13" t="b">
        <v>1</v>
      </c>
      <c r="K2" s="34" t="s">
        <v>4428</v>
      </c>
      <c r="L2" s="34" t="s">
        <v>4428</v>
      </c>
      <c r="M2" s="34" t="s">
        <v>4428</v>
      </c>
      <c r="N2" s="5" t="s">
        <v>38</v>
      </c>
      <c r="O2" s="13" t="s">
        <v>3018</v>
      </c>
      <c r="P2" s="34" t="s">
        <v>4428</v>
      </c>
      <c r="Q2" s="34" t="s">
        <v>4428</v>
      </c>
      <c r="R2" s="19">
        <v>60000</v>
      </c>
      <c r="S2" s="13" t="s">
        <v>4428</v>
      </c>
      <c r="T2" s="22" t="s">
        <v>4428</v>
      </c>
      <c r="U2" s="13" t="s">
        <v>3016</v>
      </c>
      <c r="V2" s="13" t="s">
        <v>3335</v>
      </c>
      <c r="W2" s="13">
        <f t="shared" ref="W2:W65" si="0">IF(ISNUMBER(FIND("chimney",V2))= TRUE,1,0)</f>
        <v>0</v>
      </c>
      <c r="X2" s="13">
        <f t="shared" ref="X2:X65" si="1">IF(ISNUMBER(FIND("foundation",V2))= TRUE,1,0)</f>
        <v>0</v>
      </c>
      <c r="Y2" s="12">
        <v>2</v>
      </c>
      <c r="Z2" s="3" t="s">
        <v>2</v>
      </c>
      <c r="AA2" s="13" t="s">
        <v>4428</v>
      </c>
      <c r="AB2" s="13" t="s">
        <v>4428</v>
      </c>
      <c r="AC2" s="13" t="s">
        <v>4428</v>
      </c>
    </row>
    <row r="3" spans="1:29" s="3" customFormat="1">
      <c r="A3" s="12">
        <v>2</v>
      </c>
      <c r="B3" s="3" t="s">
        <v>76</v>
      </c>
      <c r="C3" s="34">
        <v>44222</v>
      </c>
      <c r="D3" s="34" t="s">
        <v>4428</v>
      </c>
      <c r="E3" s="34" t="s">
        <v>4428</v>
      </c>
      <c r="F3" s="34" t="s">
        <v>4428</v>
      </c>
      <c r="G3" s="13" t="s">
        <v>1546</v>
      </c>
      <c r="H3" s="13">
        <v>38.25562</v>
      </c>
      <c r="I3" s="13">
        <v>-122.27283199999999</v>
      </c>
      <c r="J3" s="13" t="b">
        <v>1</v>
      </c>
      <c r="K3" s="34" t="s">
        <v>4428</v>
      </c>
      <c r="L3" s="34" t="s">
        <v>4428</v>
      </c>
      <c r="M3" s="34" t="s">
        <v>4428</v>
      </c>
      <c r="N3" s="5" t="s">
        <v>38</v>
      </c>
      <c r="O3" s="13" t="s">
        <v>3018</v>
      </c>
      <c r="P3" s="34" t="s">
        <v>4428</v>
      </c>
      <c r="Q3" s="34" t="s">
        <v>4428</v>
      </c>
      <c r="R3" s="19">
        <v>60000</v>
      </c>
      <c r="S3" s="13" t="s">
        <v>4428</v>
      </c>
      <c r="T3" s="22" t="s">
        <v>4428</v>
      </c>
      <c r="U3" s="13" t="s">
        <v>3016</v>
      </c>
      <c r="V3" s="13" t="s">
        <v>3336</v>
      </c>
      <c r="W3" s="13">
        <f t="shared" si="0"/>
        <v>0</v>
      </c>
      <c r="X3" s="13">
        <f t="shared" si="1"/>
        <v>0</v>
      </c>
      <c r="Y3" s="12">
        <v>2</v>
      </c>
      <c r="Z3" s="3" t="s">
        <v>36</v>
      </c>
      <c r="AA3" s="13" t="s">
        <v>4428</v>
      </c>
      <c r="AB3" s="13" t="s">
        <v>4428</v>
      </c>
      <c r="AC3" s="13" t="s">
        <v>4428</v>
      </c>
    </row>
    <row r="4" spans="1:29" s="3" customFormat="1">
      <c r="A4" s="12">
        <v>3</v>
      </c>
      <c r="B4" s="3" t="s">
        <v>77</v>
      </c>
      <c r="C4" s="34">
        <v>44222</v>
      </c>
      <c r="D4" s="34" t="s">
        <v>4428</v>
      </c>
      <c r="E4" s="34" t="s">
        <v>4428</v>
      </c>
      <c r="F4" s="34" t="s">
        <v>4428</v>
      </c>
      <c r="G4" s="13" t="s">
        <v>1547</v>
      </c>
      <c r="H4" s="13">
        <v>38.256962999999999</v>
      </c>
      <c r="I4" s="13">
        <v>-122.273943</v>
      </c>
      <c r="J4" s="13" t="b">
        <v>1</v>
      </c>
      <c r="K4" s="34" t="s">
        <v>4428</v>
      </c>
      <c r="L4" s="34" t="s">
        <v>4428</v>
      </c>
      <c r="M4" s="34" t="s">
        <v>4428</v>
      </c>
      <c r="N4" s="5" t="s">
        <v>38</v>
      </c>
      <c r="O4" s="13" t="s">
        <v>3018</v>
      </c>
      <c r="P4" s="34" t="s">
        <v>4428</v>
      </c>
      <c r="Q4" s="34" t="s">
        <v>4428</v>
      </c>
      <c r="R4" s="19">
        <v>20000</v>
      </c>
      <c r="S4" s="13" t="s">
        <v>4428</v>
      </c>
      <c r="T4" s="22" t="s">
        <v>4428</v>
      </c>
      <c r="U4" s="13" t="s">
        <v>3016</v>
      </c>
      <c r="V4" s="13" t="s">
        <v>3337</v>
      </c>
      <c r="W4" s="13">
        <f t="shared" si="0"/>
        <v>0</v>
      </c>
      <c r="X4" s="13">
        <f t="shared" si="1"/>
        <v>0</v>
      </c>
      <c r="Y4" s="12">
        <v>2</v>
      </c>
      <c r="Z4" s="3" t="s">
        <v>36</v>
      </c>
      <c r="AA4" s="13" t="s">
        <v>4428</v>
      </c>
      <c r="AB4" s="13" t="s">
        <v>4428</v>
      </c>
      <c r="AC4" s="13" t="s">
        <v>4428</v>
      </c>
    </row>
    <row r="5" spans="1:29" s="3" customFormat="1">
      <c r="A5" s="12">
        <v>4</v>
      </c>
      <c r="B5" s="3" t="s">
        <v>78</v>
      </c>
      <c r="C5" s="34">
        <v>4788</v>
      </c>
      <c r="D5" s="34" t="s">
        <v>4428</v>
      </c>
      <c r="E5" s="34" t="s">
        <v>4428</v>
      </c>
      <c r="F5" s="34" t="s">
        <v>4428</v>
      </c>
      <c r="G5" s="13" t="s">
        <v>1548</v>
      </c>
      <c r="H5" s="13">
        <v>38.258727999999998</v>
      </c>
      <c r="I5" s="13">
        <v>-122.271725</v>
      </c>
      <c r="J5" s="13" t="b">
        <v>1</v>
      </c>
      <c r="K5" s="34" t="s">
        <v>4428</v>
      </c>
      <c r="L5" s="34" t="s">
        <v>4428</v>
      </c>
      <c r="M5" s="34" t="s">
        <v>4428</v>
      </c>
      <c r="N5" s="5" t="s">
        <v>38</v>
      </c>
      <c r="O5" s="13" t="s">
        <v>3018</v>
      </c>
      <c r="P5" s="34" t="s">
        <v>4428</v>
      </c>
      <c r="Q5" s="34" t="s">
        <v>4428</v>
      </c>
      <c r="R5" s="19">
        <v>10000</v>
      </c>
      <c r="S5" s="13" t="s">
        <v>4428</v>
      </c>
      <c r="T5" s="22" t="s">
        <v>4428</v>
      </c>
      <c r="U5" s="13" t="s">
        <v>3016</v>
      </c>
      <c r="V5" s="14" t="s">
        <v>3338</v>
      </c>
      <c r="W5" s="13">
        <f t="shared" si="0"/>
        <v>0</v>
      </c>
      <c r="X5" s="13">
        <f t="shared" si="1"/>
        <v>0</v>
      </c>
      <c r="Y5" s="12">
        <v>2</v>
      </c>
      <c r="Z5" s="3" t="s">
        <v>36</v>
      </c>
      <c r="AA5" s="13" t="s">
        <v>4428</v>
      </c>
      <c r="AB5" s="13" t="s">
        <v>4428</v>
      </c>
      <c r="AC5" s="13" t="s">
        <v>4428</v>
      </c>
    </row>
    <row r="6" spans="1:29" s="3" customFormat="1">
      <c r="A6" s="12">
        <v>5</v>
      </c>
      <c r="B6" s="3" t="s">
        <v>79</v>
      </c>
      <c r="C6" s="34">
        <v>42730</v>
      </c>
      <c r="D6" s="34" t="s">
        <v>4428</v>
      </c>
      <c r="E6" s="34" t="s">
        <v>4428</v>
      </c>
      <c r="F6" s="34" t="s">
        <v>4428</v>
      </c>
      <c r="G6" s="14" t="s">
        <v>1549</v>
      </c>
      <c r="H6" s="13">
        <v>38.278174</v>
      </c>
      <c r="I6" s="13">
        <v>-122.28536800000001</v>
      </c>
      <c r="J6" s="13" t="b">
        <v>1</v>
      </c>
      <c r="K6" s="34" t="s">
        <v>4428</v>
      </c>
      <c r="L6" s="34" t="s">
        <v>4428</v>
      </c>
      <c r="M6" s="34" t="s">
        <v>4428</v>
      </c>
      <c r="N6" s="5" t="s">
        <v>38</v>
      </c>
      <c r="O6" s="13" t="s">
        <v>3019</v>
      </c>
      <c r="P6" s="34" t="s">
        <v>4428</v>
      </c>
      <c r="Q6" s="34" t="s">
        <v>4428</v>
      </c>
      <c r="R6" s="13">
        <v>1728</v>
      </c>
      <c r="S6" s="13">
        <v>1970</v>
      </c>
      <c r="T6" s="22">
        <v>721100</v>
      </c>
      <c r="U6" s="13" t="s">
        <v>3016</v>
      </c>
      <c r="V6" s="14" t="s">
        <v>3339</v>
      </c>
      <c r="W6" s="13">
        <f t="shared" si="0"/>
        <v>1</v>
      </c>
      <c r="X6" s="13">
        <f t="shared" si="1"/>
        <v>0</v>
      </c>
      <c r="Y6" s="12">
        <v>1</v>
      </c>
      <c r="Z6" s="3" t="s">
        <v>36</v>
      </c>
      <c r="AA6" s="25">
        <v>42016</v>
      </c>
      <c r="AB6" s="25">
        <v>42052</v>
      </c>
      <c r="AC6" s="13">
        <f>DAYS360(AA6,AB6,TRUE)</f>
        <v>35</v>
      </c>
    </row>
    <row r="7" spans="1:29" s="3" customFormat="1">
      <c r="A7" s="12">
        <v>6</v>
      </c>
      <c r="B7" s="3" t="s">
        <v>80</v>
      </c>
      <c r="C7" s="34">
        <v>42730</v>
      </c>
      <c r="D7" s="34" t="s">
        <v>4428</v>
      </c>
      <c r="E7" s="34" t="s">
        <v>4428</v>
      </c>
      <c r="F7" s="34" t="s">
        <v>4428</v>
      </c>
      <c r="G7" s="14" t="s">
        <v>1550</v>
      </c>
      <c r="H7" s="13">
        <v>38.278131999999999</v>
      </c>
      <c r="I7" s="13">
        <v>-122.286463</v>
      </c>
      <c r="J7" s="13" t="b">
        <v>1</v>
      </c>
      <c r="K7" s="34" t="s">
        <v>4428</v>
      </c>
      <c r="L7" s="34" t="s">
        <v>4428</v>
      </c>
      <c r="M7" s="34" t="s">
        <v>4428</v>
      </c>
      <c r="N7" s="5" t="s">
        <v>38</v>
      </c>
      <c r="O7" s="13" t="s">
        <v>3019</v>
      </c>
      <c r="P7" s="34" t="s">
        <v>4428</v>
      </c>
      <c r="Q7" s="34" t="s">
        <v>4428</v>
      </c>
      <c r="R7" s="13">
        <v>1728</v>
      </c>
      <c r="S7" s="13">
        <v>1972</v>
      </c>
      <c r="T7" s="22">
        <v>648400</v>
      </c>
      <c r="U7" s="13" t="s">
        <v>3016</v>
      </c>
      <c r="V7" s="14" t="s">
        <v>3340</v>
      </c>
      <c r="W7" s="13">
        <f t="shared" si="0"/>
        <v>0</v>
      </c>
      <c r="X7" s="13">
        <f t="shared" si="1"/>
        <v>0</v>
      </c>
      <c r="Y7" s="12">
        <v>1</v>
      </c>
      <c r="Z7" s="3" t="s">
        <v>36</v>
      </c>
      <c r="AA7" s="13" t="s">
        <v>4428</v>
      </c>
      <c r="AB7" s="13" t="s">
        <v>4428</v>
      </c>
      <c r="AC7" s="13" t="s">
        <v>4428</v>
      </c>
    </row>
    <row r="8" spans="1:29" s="3" customFormat="1">
      <c r="A8" s="12">
        <v>7</v>
      </c>
      <c r="B8" s="3" t="s">
        <v>81</v>
      </c>
      <c r="C8" s="34">
        <v>42730</v>
      </c>
      <c r="D8" s="34" t="s">
        <v>4428</v>
      </c>
      <c r="E8" s="34" t="s">
        <v>4428</v>
      </c>
      <c r="F8" s="34" t="s">
        <v>4428</v>
      </c>
      <c r="G8" s="14" t="s">
        <v>1551</v>
      </c>
      <c r="H8" s="13">
        <v>38.280880000000003</v>
      </c>
      <c r="I8" s="13">
        <v>-122.29172199999999</v>
      </c>
      <c r="J8" s="13" t="b">
        <v>1</v>
      </c>
      <c r="K8" s="34" t="s">
        <v>4428</v>
      </c>
      <c r="L8" s="34" t="s">
        <v>4428</v>
      </c>
      <c r="M8" s="34" t="s">
        <v>4428</v>
      </c>
      <c r="N8" s="5" t="s">
        <v>38</v>
      </c>
      <c r="O8" s="13" t="s">
        <v>3018</v>
      </c>
      <c r="P8" s="34" t="s">
        <v>4428</v>
      </c>
      <c r="Q8" s="34" t="s">
        <v>4428</v>
      </c>
      <c r="R8" s="19">
        <v>10000</v>
      </c>
      <c r="S8" s="13" t="s">
        <v>4428</v>
      </c>
      <c r="T8" s="22" t="s">
        <v>4428</v>
      </c>
      <c r="U8" s="13" t="s">
        <v>3016</v>
      </c>
      <c r="V8" s="14" t="s">
        <v>3341</v>
      </c>
      <c r="W8" s="13">
        <f t="shared" si="0"/>
        <v>0</v>
      </c>
      <c r="X8" s="13">
        <f t="shared" si="1"/>
        <v>0</v>
      </c>
      <c r="Y8" s="12">
        <v>2</v>
      </c>
      <c r="Z8" s="3" t="s">
        <v>36</v>
      </c>
      <c r="AA8" s="25">
        <v>41955</v>
      </c>
      <c r="AB8" s="25">
        <v>42210</v>
      </c>
      <c r="AC8" s="13">
        <f>DAYS360(AA8,AB8,TRUE)</f>
        <v>253</v>
      </c>
    </row>
    <row r="9" spans="1:29" s="3" customFormat="1">
      <c r="A9" s="12">
        <v>8</v>
      </c>
      <c r="B9" s="3" t="s">
        <v>82</v>
      </c>
      <c r="C9" s="34">
        <v>42730</v>
      </c>
      <c r="D9" s="34" t="s">
        <v>4428</v>
      </c>
      <c r="E9" s="34" t="s">
        <v>4428</v>
      </c>
      <c r="F9" s="34" t="s">
        <v>4428</v>
      </c>
      <c r="G9" s="14" t="s">
        <v>1552</v>
      </c>
      <c r="H9" s="13">
        <v>38.278660000000002</v>
      </c>
      <c r="I9" s="13">
        <v>-122.295215</v>
      </c>
      <c r="J9" s="13" t="b">
        <v>1</v>
      </c>
      <c r="K9" s="34" t="s">
        <v>4428</v>
      </c>
      <c r="L9" s="34" t="s">
        <v>4428</v>
      </c>
      <c r="M9" s="34" t="s">
        <v>4428</v>
      </c>
      <c r="N9" s="5" t="s">
        <v>38</v>
      </c>
      <c r="O9" s="13" t="s">
        <v>3019</v>
      </c>
      <c r="P9" s="34" t="s">
        <v>4428</v>
      </c>
      <c r="Q9" s="34" t="s">
        <v>4428</v>
      </c>
      <c r="R9" s="13">
        <v>1274</v>
      </c>
      <c r="S9" s="13">
        <v>1955</v>
      </c>
      <c r="T9" s="22">
        <v>465300</v>
      </c>
      <c r="U9" s="13" t="s">
        <v>3016</v>
      </c>
      <c r="V9" s="14" t="s">
        <v>3342</v>
      </c>
      <c r="W9" s="13">
        <f t="shared" si="0"/>
        <v>1</v>
      </c>
      <c r="X9" s="13">
        <f t="shared" si="1"/>
        <v>0</v>
      </c>
      <c r="Y9" s="12">
        <v>2</v>
      </c>
      <c r="Z9" s="3" t="s">
        <v>36</v>
      </c>
      <c r="AA9" s="25">
        <v>41912</v>
      </c>
      <c r="AB9" s="25">
        <v>41928</v>
      </c>
      <c r="AC9" s="13">
        <f>DAYS360(AA9,AB9,TRUE)</f>
        <v>16</v>
      </c>
    </row>
    <row r="10" spans="1:29" s="3" customFormat="1">
      <c r="A10" s="12">
        <v>9</v>
      </c>
      <c r="B10" s="3" t="s">
        <v>83</v>
      </c>
      <c r="C10" s="34">
        <v>42730</v>
      </c>
      <c r="D10" s="34" t="s">
        <v>4428</v>
      </c>
      <c r="E10" s="34" t="s">
        <v>4428</v>
      </c>
      <c r="F10" s="34" t="s">
        <v>4428</v>
      </c>
      <c r="G10" s="14" t="s">
        <v>1553</v>
      </c>
      <c r="H10" s="13">
        <v>38.278143</v>
      </c>
      <c r="I10" s="13">
        <v>-122.296806</v>
      </c>
      <c r="J10" s="13" t="b">
        <v>1</v>
      </c>
      <c r="K10" s="34" t="s">
        <v>4428</v>
      </c>
      <c r="L10" s="34" t="s">
        <v>4428</v>
      </c>
      <c r="M10" s="34" t="s">
        <v>4428</v>
      </c>
      <c r="N10" s="13" t="s">
        <v>3019</v>
      </c>
      <c r="O10" s="13" t="s">
        <v>3019</v>
      </c>
      <c r="P10" s="34" t="s">
        <v>4428</v>
      </c>
      <c r="Q10" s="34" t="s">
        <v>4428</v>
      </c>
      <c r="R10" s="13">
        <v>1287</v>
      </c>
      <c r="S10" s="13">
        <v>1970</v>
      </c>
      <c r="T10" s="22">
        <v>442800</v>
      </c>
      <c r="U10" s="13" t="s">
        <v>3016</v>
      </c>
      <c r="V10" s="14" t="s">
        <v>3343</v>
      </c>
      <c r="W10" s="13">
        <f t="shared" si="0"/>
        <v>1</v>
      </c>
      <c r="X10" s="13">
        <f t="shared" si="1"/>
        <v>0</v>
      </c>
      <c r="Y10" s="12">
        <v>1</v>
      </c>
      <c r="AA10" s="13" t="s">
        <v>4428</v>
      </c>
      <c r="AB10" s="13" t="s">
        <v>4428</v>
      </c>
      <c r="AC10" s="13" t="s">
        <v>4428</v>
      </c>
    </row>
    <row r="11" spans="1:29">
      <c r="A11" s="12">
        <v>10</v>
      </c>
      <c r="B11" t="s">
        <v>84</v>
      </c>
      <c r="C11" s="34">
        <v>42730</v>
      </c>
      <c r="D11" s="34" t="s">
        <v>4428</v>
      </c>
      <c r="E11" s="34" t="s">
        <v>4428</v>
      </c>
      <c r="F11" s="34" t="s">
        <v>4428</v>
      </c>
      <c r="G11" s="14" t="s">
        <v>1554</v>
      </c>
      <c r="H11" s="13">
        <v>38.279145</v>
      </c>
      <c r="I11" s="13">
        <v>-122.296324</v>
      </c>
      <c r="J11" s="13" t="b">
        <v>1</v>
      </c>
      <c r="K11" s="34" t="s">
        <v>4428</v>
      </c>
      <c r="L11" s="34" t="s">
        <v>4428</v>
      </c>
      <c r="M11" s="34" t="s">
        <v>4428</v>
      </c>
      <c r="N11" s="13" t="s">
        <v>3019</v>
      </c>
      <c r="O11" s="13" t="s">
        <v>3019</v>
      </c>
      <c r="P11" s="34" t="s">
        <v>4428</v>
      </c>
      <c r="Q11" s="34" t="s">
        <v>4428</v>
      </c>
      <c r="R11" s="13">
        <v>1268</v>
      </c>
      <c r="S11" s="13">
        <v>1955</v>
      </c>
      <c r="T11" s="22">
        <v>439600</v>
      </c>
      <c r="U11" s="13" t="s">
        <v>3016</v>
      </c>
      <c r="V11" s="14" t="s">
        <v>3344</v>
      </c>
      <c r="W11" s="13">
        <f t="shared" si="0"/>
        <v>1</v>
      </c>
      <c r="X11" s="13">
        <f t="shared" si="1"/>
        <v>0</v>
      </c>
      <c r="Y11" s="12">
        <v>2</v>
      </c>
      <c r="AA11" s="25">
        <v>42136</v>
      </c>
      <c r="AB11" s="13" t="s">
        <v>3030</v>
      </c>
      <c r="AC11" s="13" t="s">
        <v>4428</v>
      </c>
    </row>
    <row r="12" spans="1:29">
      <c r="A12" s="12">
        <v>11</v>
      </c>
      <c r="B12" t="s">
        <v>85</v>
      </c>
      <c r="C12" s="34">
        <v>42730</v>
      </c>
      <c r="D12" s="34" t="s">
        <v>4428</v>
      </c>
      <c r="E12" s="34" t="s">
        <v>4428</v>
      </c>
      <c r="F12" s="34" t="s">
        <v>4428</v>
      </c>
      <c r="G12" s="14" t="s">
        <v>1555</v>
      </c>
      <c r="H12" s="13">
        <v>38.280265</v>
      </c>
      <c r="I12" s="13">
        <v>-122.29906200000001</v>
      </c>
      <c r="J12" s="13" t="b">
        <v>1</v>
      </c>
      <c r="K12" s="34" t="s">
        <v>4428</v>
      </c>
      <c r="L12" s="34" t="s">
        <v>4428</v>
      </c>
      <c r="M12" s="34" t="s">
        <v>4428</v>
      </c>
      <c r="N12" s="13" t="s">
        <v>3019</v>
      </c>
      <c r="O12" s="13" t="s">
        <v>3019</v>
      </c>
      <c r="P12" s="34" t="s">
        <v>4428</v>
      </c>
      <c r="Q12" s="34" t="s">
        <v>4428</v>
      </c>
      <c r="R12" s="13">
        <v>1287</v>
      </c>
      <c r="S12" s="13">
        <v>1955</v>
      </c>
      <c r="T12" s="22">
        <v>477500</v>
      </c>
      <c r="U12" s="13" t="s">
        <v>3016</v>
      </c>
      <c r="V12" s="14" t="s">
        <v>3345</v>
      </c>
      <c r="W12" s="13">
        <f t="shared" si="0"/>
        <v>1</v>
      </c>
      <c r="X12" s="13">
        <f t="shared" si="1"/>
        <v>0</v>
      </c>
      <c r="Y12" s="12">
        <v>1</v>
      </c>
      <c r="AA12" s="13" t="s">
        <v>4428</v>
      </c>
      <c r="AB12" s="13" t="s">
        <v>4428</v>
      </c>
      <c r="AC12" s="13" t="s">
        <v>4428</v>
      </c>
    </row>
    <row r="13" spans="1:29">
      <c r="A13" s="12">
        <v>12</v>
      </c>
      <c r="B13" t="s">
        <v>86</v>
      </c>
      <c r="C13" s="34">
        <v>42730</v>
      </c>
      <c r="D13" s="34" t="s">
        <v>4428</v>
      </c>
      <c r="E13" s="34" t="s">
        <v>4428</v>
      </c>
      <c r="F13" s="34" t="s">
        <v>4428</v>
      </c>
      <c r="G13" s="14" t="s">
        <v>1556</v>
      </c>
      <c r="H13" s="13">
        <v>38.281106999999999</v>
      </c>
      <c r="I13" s="13">
        <v>-122.298429</v>
      </c>
      <c r="J13" s="13" t="b">
        <v>1</v>
      </c>
      <c r="K13" s="34" t="s">
        <v>4428</v>
      </c>
      <c r="L13" s="34" t="s">
        <v>4428</v>
      </c>
      <c r="M13" s="34" t="s">
        <v>4428</v>
      </c>
      <c r="N13" s="13" t="s">
        <v>3019</v>
      </c>
      <c r="O13" s="13" t="s">
        <v>3019</v>
      </c>
      <c r="P13" s="34" t="s">
        <v>4428</v>
      </c>
      <c r="Q13" s="34" t="s">
        <v>4428</v>
      </c>
      <c r="R13" s="19">
        <v>2100</v>
      </c>
      <c r="S13" s="13">
        <v>1956</v>
      </c>
      <c r="T13" s="22">
        <v>709600</v>
      </c>
      <c r="U13" s="13" t="s">
        <v>3016</v>
      </c>
      <c r="V13" s="14" t="s">
        <v>3346</v>
      </c>
      <c r="W13" s="13">
        <f t="shared" si="0"/>
        <v>0</v>
      </c>
      <c r="X13" s="13">
        <f t="shared" si="1"/>
        <v>0</v>
      </c>
      <c r="Y13" s="12">
        <v>2</v>
      </c>
      <c r="AA13" s="13" t="s">
        <v>4428</v>
      </c>
      <c r="AB13" s="13" t="s">
        <v>4428</v>
      </c>
      <c r="AC13" s="13" t="s">
        <v>4428</v>
      </c>
    </row>
    <row r="14" spans="1:29">
      <c r="A14" s="12">
        <v>13</v>
      </c>
      <c r="B14" t="s">
        <v>87</v>
      </c>
      <c r="C14" s="34">
        <v>42730</v>
      </c>
      <c r="D14" s="34" t="s">
        <v>4428</v>
      </c>
      <c r="E14" s="34" t="s">
        <v>4428</v>
      </c>
      <c r="F14" s="34" t="s">
        <v>4428</v>
      </c>
      <c r="G14" s="14" t="s">
        <v>1557</v>
      </c>
      <c r="H14" s="13">
        <v>38.281599</v>
      </c>
      <c r="I14" s="13">
        <v>-122.296351</v>
      </c>
      <c r="J14" s="13" t="b">
        <v>1</v>
      </c>
      <c r="K14" s="34" t="s">
        <v>4428</v>
      </c>
      <c r="L14" s="34" t="s">
        <v>4428</v>
      </c>
      <c r="M14" s="34" t="s">
        <v>4428</v>
      </c>
      <c r="N14" s="13" t="s">
        <v>3019</v>
      </c>
      <c r="O14" s="13" t="s">
        <v>3019</v>
      </c>
      <c r="P14" s="34" t="s">
        <v>4428</v>
      </c>
      <c r="Q14" s="34" t="s">
        <v>4428</v>
      </c>
      <c r="R14" s="13">
        <v>1268</v>
      </c>
      <c r="S14" s="13">
        <v>1955</v>
      </c>
      <c r="T14" s="22">
        <v>365800</v>
      </c>
      <c r="U14" s="13" t="s">
        <v>3016</v>
      </c>
      <c r="V14" s="14" t="s">
        <v>3347</v>
      </c>
      <c r="W14" s="13">
        <f t="shared" si="0"/>
        <v>1</v>
      </c>
      <c r="X14" s="13">
        <f t="shared" si="1"/>
        <v>0</v>
      </c>
      <c r="Y14" s="12">
        <v>1</v>
      </c>
      <c r="AA14" s="13" t="s">
        <v>4428</v>
      </c>
      <c r="AB14" s="13" t="s">
        <v>4428</v>
      </c>
      <c r="AC14" s="13" t="s">
        <v>4428</v>
      </c>
    </row>
    <row r="15" spans="1:29">
      <c r="A15" s="12">
        <v>14</v>
      </c>
      <c r="B15" t="s">
        <v>88</v>
      </c>
      <c r="C15" s="34">
        <v>16210</v>
      </c>
      <c r="D15" s="34" t="s">
        <v>4428</v>
      </c>
      <c r="E15" s="34" t="s">
        <v>4428</v>
      </c>
      <c r="F15" s="34" t="s">
        <v>4428</v>
      </c>
      <c r="G15" s="14" t="s">
        <v>1558</v>
      </c>
      <c r="H15" s="13">
        <v>38.280977999999998</v>
      </c>
      <c r="I15" s="13">
        <v>-122.271491</v>
      </c>
      <c r="J15" s="13" t="b">
        <v>1</v>
      </c>
      <c r="K15" s="34" t="s">
        <v>4428</v>
      </c>
      <c r="L15" s="34" t="s">
        <v>4428</v>
      </c>
      <c r="M15" s="34" t="s">
        <v>4428</v>
      </c>
      <c r="N15" s="13" t="s">
        <v>3019</v>
      </c>
      <c r="O15" s="13" t="s">
        <v>3019</v>
      </c>
      <c r="P15" s="34" t="s">
        <v>4428</v>
      </c>
      <c r="Q15" s="34" t="s">
        <v>4428</v>
      </c>
      <c r="R15" s="13">
        <v>400</v>
      </c>
      <c r="S15" s="13" t="s">
        <v>4428</v>
      </c>
      <c r="T15" s="22" t="s">
        <v>4428</v>
      </c>
      <c r="U15" s="13" t="s">
        <v>3016</v>
      </c>
      <c r="V15" s="14" t="s">
        <v>3348</v>
      </c>
      <c r="W15" s="13">
        <f t="shared" si="0"/>
        <v>1</v>
      </c>
      <c r="X15" s="13">
        <f t="shared" si="1"/>
        <v>0</v>
      </c>
      <c r="Y15" s="12">
        <v>2</v>
      </c>
      <c r="AA15" s="25">
        <v>41964</v>
      </c>
      <c r="AB15" s="25">
        <v>42019</v>
      </c>
      <c r="AC15" s="13">
        <f>DAYS360(AA15,AB15,TRUE)</f>
        <v>54</v>
      </c>
    </row>
    <row r="16" spans="1:29">
      <c r="A16" s="12">
        <v>15</v>
      </c>
      <c r="B16" t="s">
        <v>89</v>
      </c>
      <c r="C16" s="34">
        <v>16210</v>
      </c>
      <c r="D16" s="34" t="s">
        <v>4428</v>
      </c>
      <c r="E16" s="34" t="s">
        <v>4428</v>
      </c>
      <c r="F16" s="34" t="s">
        <v>4428</v>
      </c>
      <c r="G16" s="14" t="s">
        <v>1559</v>
      </c>
      <c r="H16" s="13">
        <v>38.281001000000003</v>
      </c>
      <c r="I16" s="13">
        <v>-122.269936</v>
      </c>
      <c r="J16" s="13" t="b">
        <v>1</v>
      </c>
      <c r="K16" s="34" t="s">
        <v>4428</v>
      </c>
      <c r="L16" s="34" t="s">
        <v>4428</v>
      </c>
      <c r="M16" s="34" t="s">
        <v>4428</v>
      </c>
      <c r="N16" s="13" t="s">
        <v>3019</v>
      </c>
      <c r="O16" s="13" t="s">
        <v>3019</v>
      </c>
      <c r="P16" s="34" t="s">
        <v>4428</v>
      </c>
      <c r="Q16" s="34" t="s">
        <v>4428</v>
      </c>
      <c r="R16" s="13">
        <v>1614</v>
      </c>
      <c r="S16" s="13">
        <v>1936</v>
      </c>
      <c r="T16" s="22">
        <v>507000</v>
      </c>
      <c r="U16" s="13" t="s">
        <v>3016</v>
      </c>
      <c r="V16" s="14" t="s">
        <v>3349</v>
      </c>
      <c r="W16" s="13">
        <f t="shared" si="0"/>
        <v>1</v>
      </c>
      <c r="X16" s="13">
        <f t="shared" si="1"/>
        <v>0</v>
      </c>
      <c r="Y16" s="12">
        <v>1</v>
      </c>
      <c r="AA16" s="25">
        <v>41885</v>
      </c>
      <c r="AB16" s="25">
        <v>41926</v>
      </c>
      <c r="AC16" s="13">
        <f>DAYS360(AA16,AB16,TRUE)</f>
        <v>41</v>
      </c>
    </row>
    <row r="17" spans="1:29">
      <c r="A17" s="12">
        <v>16</v>
      </c>
      <c r="B17" t="s">
        <v>90</v>
      </c>
      <c r="C17" s="34">
        <v>18922</v>
      </c>
      <c r="D17" s="34" t="s">
        <v>4428</v>
      </c>
      <c r="E17" s="34" t="s">
        <v>4428</v>
      </c>
      <c r="F17" s="34" t="s">
        <v>4428</v>
      </c>
      <c r="G17" s="14" t="s">
        <v>1560</v>
      </c>
      <c r="H17" s="13">
        <v>38.280948000000002</v>
      </c>
      <c r="I17" s="13">
        <v>-122.265075</v>
      </c>
      <c r="J17" s="13" t="b">
        <v>1</v>
      </c>
      <c r="K17" s="34" t="s">
        <v>4428</v>
      </c>
      <c r="L17" s="34" t="s">
        <v>4428</v>
      </c>
      <c r="M17" s="34" t="s">
        <v>4428</v>
      </c>
      <c r="N17" s="13" t="s">
        <v>3019</v>
      </c>
      <c r="O17" s="13" t="s">
        <v>3019</v>
      </c>
      <c r="P17" s="34" t="s">
        <v>4428</v>
      </c>
      <c r="Q17" s="34" t="s">
        <v>4428</v>
      </c>
      <c r="R17" s="13">
        <v>2400</v>
      </c>
      <c r="S17" s="13" t="s">
        <v>4428</v>
      </c>
      <c r="T17" s="22" t="s">
        <v>4428</v>
      </c>
      <c r="U17" s="13" t="s">
        <v>3017</v>
      </c>
      <c r="V17" s="14" t="s">
        <v>3350</v>
      </c>
      <c r="W17" s="13">
        <f t="shared" si="0"/>
        <v>0</v>
      </c>
      <c r="X17" s="13">
        <f t="shared" si="1"/>
        <v>0</v>
      </c>
      <c r="Y17" s="12">
        <v>2</v>
      </c>
      <c r="AA17" s="25">
        <v>41885</v>
      </c>
      <c r="AB17" s="13" t="s">
        <v>4428</v>
      </c>
      <c r="AC17" s="13" t="s">
        <v>4428</v>
      </c>
    </row>
    <row r="18" spans="1:29">
      <c r="A18" s="12">
        <v>17</v>
      </c>
      <c r="B18" t="s">
        <v>1397</v>
      </c>
      <c r="C18" s="34">
        <v>18922</v>
      </c>
      <c r="D18" s="34" t="s">
        <v>4428</v>
      </c>
      <c r="E18" s="34" t="s">
        <v>4428</v>
      </c>
      <c r="F18" s="34" t="s">
        <v>4428</v>
      </c>
      <c r="G18" s="14" t="s">
        <v>1561</v>
      </c>
      <c r="H18" s="13">
        <v>38.280819000000001</v>
      </c>
      <c r="I18" s="13">
        <v>-122.26445</v>
      </c>
      <c r="J18" s="13" t="b">
        <v>1</v>
      </c>
      <c r="K18" s="34" t="s">
        <v>4428</v>
      </c>
      <c r="L18" s="34" t="s">
        <v>4428</v>
      </c>
      <c r="M18" s="34" t="s">
        <v>4428</v>
      </c>
      <c r="N18" s="13" t="s">
        <v>3019</v>
      </c>
      <c r="O18" s="13" t="s">
        <v>3019</v>
      </c>
      <c r="P18" s="34" t="s">
        <v>4428</v>
      </c>
      <c r="Q18" s="34" t="s">
        <v>4428</v>
      </c>
      <c r="R18" s="19" t="s">
        <v>3026</v>
      </c>
      <c r="S18" s="13" t="s">
        <v>4428</v>
      </c>
      <c r="T18" s="22" t="s">
        <v>4428</v>
      </c>
      <c r="U18" s="13" t="s">
        <v>3016</v>
      </c>
      <c r="V18" s="14" t="s">
        <v>3351</v>
      </c>
      <c r="W18" s="13">
        <f t="shared" si="0"/>
        <v>0</v>
      </c>
      <c r="X18" s="13">
        <f t="shared" si="1"/>
        <v>0</v>
      </c>
      <c r="Y18" s="12">
        <v>2</v>
      </c>
      <c r="AA18" s="13" t="s">
        <v>4428</v>
      </c>
      <c r="AB18" s="13" t="s">
        <v>4428</v>
      </c>
      <c r="AC18" s="13" t="s">
        <v>4428</v>
      </c>
    </row>
    <row r="19" spans="1:29">
      <c r="A19" s="12">
        <v>18</v>
      </c>
      <c r="B19" t="s">
        <v>91</v>
      </c>
      <c r="C19" s="34">
        <v>18922</v>
      </c>
      <c r="D19" s="34" t="s">
        <v>4428</v>
      </c>
      <c r="E19" s="34" t="s">
        <v>4428</v>
      </c>
      <c r="F19" s="34" t="s">
        <v>4428</v>
      </c>
      <c r="G19" s="14" t="s">
        <v>1562</v>
      </c>
      <c r="H19" s="13">
        <v>38.281134000000002</v>
      </c>
      <c r="I19" s="13">
        <v>-122.264357</v>
      </c>
      <c r="J19" s="13" t="b">
        <v>1</v>
      </c>
      <c r="K19" s="34" t="s">
        <v>4428</v>
      </c>
      <c r="L19" s="34" t="s">
        <v>4428</v>
      </c>
      <c r="M19" s="34" t="s">
        <v>4428</v>
      </c>
      <c r="N19" s="13" t="s">
        <v>3019</v>
      </c>
      <c r="O19" s="13" t="s">
        <v>3019</v>
      </c>
      <c r="P19" s="34" t="s">
        <v>4428</v>
      </c>
      <c r="Q19" s="34" t="s">
        <v>4428</v>
      </c>
      <c r="R19" s="19">
        <f>1600</f>
        <v>1600</v>
      </c>
      <c r="S19" s="13" t="s">
        <v>4428</v>
      </c>
      <c r="T19" s="22" t="s">
        <v>4428</v>
      </c>
      <c r="U19" s="13" t="s">
        <v>3017</v>
      </c>
      <c r="V19" s="14" t="s">
        <v>3352</v>
      </c>
      <c r="W19" s="13">
        <f t="shared" si="0"/>
        <v>0</v>
      </c>
      <c r="X19" s="13">
        <f t="shared" si="1"/>
        <v>0</v>
      </c>
      <c r="Y19" s="12">
        <v>4</v>
      </c>
      <c r="AA19" s="13" t="s">
        <v>4428</v>
      </c>
      <c r="AB19" s="13" t="s">
        <v>4428</v>
      </c>
      <c r="AC19" s="13" t="s">
        <v>4428</v>
      </c>
    </row>
    <row r="20" spans="1:29">
      <c r="A20" s="12">
        <v>19</v>
      </c>
      <c r="B20" t="s">
        <v>92</v>
      </c>
      <c r="C20" s="34">
        <v>23192</v>
      </c>
      <c r="D20" s="34" t="s">
        <v>4428</v>
      </c>
      <c r="E20" s="34" t="s">
        <v>4428</v>
      </c>
      <c r="F20" s="34" t="s">
        <v>4428</v>
      </c>
      <c r="G20" s="14" t="s">
        <v>1563</v>
      </c>
      <c r="H20" s="13">
        <v>38.282375999999999</v>
      </c>
      <c r="I20" s="13">
        <v>-122.25923</v>
      </c>
      <c r="J20" s="13" t="b">
        <v>1</v>
      </c>
      <c r="K20" s="34" t="s">
        <v>4428</v>
      </c>
      <c r="L20" s="34" t="s">
        <v>4428</v>
      </c>
      <c r="M20" s="34" t="s">
        <v>4428</v>
      </c>
      <c r="N20" s="13" t="s">
        <v>3019</v>
      </c>
      <c r="O20" s="13" t="s">
        <v>3019</v>
      </c>
      <c r="P20" s="34" t="s">
        <v>4428</v>
      </c>
      <c r="Q20" s="34" t="s">
        <v>4428</v>
      </c>
      <c r="R20" s="13">
        <v>1055</v>
      </c>
      <c r="S20" s="13">
        <v>1966</v>
      </c>
      <c r="T20" s="22">
        <v>412600</v>
      </c>
      <c r="U20" s="13" t="s">
        <v>3016</v>
      </c>
      <c r="V20" s="14" t="s">
        <v>3353</v>
      </c>
      <c r="W20" s="13">
        <f t="shared" si="0"/>
        <v>1</v>
      </c>
      <c r="X20" s="13">
        <f t="shared" si="1"/>
        <v>0</v>
      </c>
      <c r="Y20" s="12">
        <v>2</v>
      </c>
      <c r="AA20" s="13" t="s">
        <v>4428</v>
      </c>
      <c r="AB20" s="13" t="s">
        <v>4428</v>
      </c>
      <c r="AC20" s="13" t="s">
        <v>4428</v>
      </c>
    </row>
    <row r="21" spans="1:29">
      <c r="A21" s="12">
        <v>20</v>
      </c>
      <c r="B21" t="s">
        <v>93</v>
      </c>
      <c r="C21" s="34">
        <v>23192</v>
      </c>
      <c r="D21" s="34" t="s">
        <v>4428</v>
      </c>
      <c r="E21" s="34" t="s">
        <v>4428</v>
      </c>
      <c r="F21" s="34" t="s">
        <v>4428</v>
      </c>
      <c r="G21" s="14" t="s">
        <v>1564</v>
      </c>
      <c r="H21" s="13">
        <v>38.282544000000001</v>
      </c>
      <c r="I21" s="13">
        <v>-122.256005</v>
      </c>
      <c r="J21" s="13" t="b">
        <v>1</v>
      </c>
      <c r="K21" s="34" t="s">
        <v>4428</v>
      </c>
      <c r="L21" s="34" t="s">
        <v>4428</v>
      </c>
      <c r="M21" s="34" t="s">
        <v>4428</v>
      </c>
      <c r="N21" s="13" t="s">
        <v>3019</v>
      </c>
      <c r="O21" s="13" t="s">
        <v>3019</v>
      </c>
      <c r="P21" s="34" t="s">
        <v>4428</v>
      </c>
      <c r="Q21" s="34" t="s">
        <v>4428</v>
      </c>
      <c r="R21" s="19">
        <v>1600</v>
      </c>
      <c r="S21" s="13" t="s">
        <v>4428</v>
      </c>
      <c r="T21" s="22" t="s">
        <v>4428</v>
      </c>
      <c r="U21" s="13" t="s">
        <v>3016</v>
      </c>
      <c r="V21" s="14" t="s">
        <v>3354</v>
      </c>
      <c r="W21" s="13">
        <f t="shared" si="0"/>
        <v>1</v>
      </c>
      <c r="X21" s="13">
        <f t="shared" si="1"/>
        <v>0</v>
      </c>
      <c r="Y21" s="12">
        <v>2</v>
      </c>
      <c r="AA21" s="25">
        <v>41955</v>
      </c>
      <c r="AB21" s="13" t="s">
        <v>3031</v>
      </c>
      <c r="AC21" s="13" t="s">
        <v>4428</v>
      </c>
    </row>
    <row r="22" spans="1:29">
      <c r="A22" s="12">
        <v>21</v>
      </c>
      <c r="B22" t="s">
        <v>94</v>
      </c>
      <c r="C22" s="34">
        <v>23192</v>
      </c>
      <c r="D22" s="34" t="s">
        <v>4428</v>
      </c>
      <c r="E22" s="34" t="s">
        <v>4428</v>
      </c>
      <c r="F22" s="34" t="s">
        <v>4428</v>
      </c>
      <c r="G22" s="14" t="s">
        <v>1565</v>
      </c>
      <c r="H22" s="13">
        <v>38.282192000000002</v>
      </c>
      <c r="I22" s="13">
        <v>-122.25601399999999</v>
      </c>
      <c r="J22" s="13" t="b">
        <v>1</v>
      </c>
      <c r="K22" s="34" t="s">
        <v>4428</v>
      </c>
      <c r="L22" s="34" t="s">
        <v>4428</v>
      </c>
      <c r="M22" s="34" t="s">
        <v>4428</v>
      </c>
      <c r="N22" s="13" t="s">
        <v>3019</v>
      </c>
      <c r="O22" s="13" t="s">
        <v>3019</v>
      </c>
      <c r="P22" s="34" t="s">
        <v>4428</v>
      </c>
      <c r="Q22" s="34" t="s">
        <v>4428</v>
      </c>
      <c r="R22" s="19">
        <v>2400</v>
      </c>
      <c r="S22" s="13" t="s">
        <v>4428</v>
      </c>
      <c r="T22" s="22" t="s">
        <v>4428</v>
      </c>
      <c r="U22" s="13" t="s">
        <v>3016</v>
      </c>
      <c r="V22" s="14" t="s">
        <v>3349</v>
      </c>
      <c r="W22" s="13">
        <f t="shared" si="0"/>
        <v>1</v>
      </c>
      <c r="X22" s="13">
        <f t="shared" si="1"/>
        <v>0</v>
      </c>
      <c r="Y22" s="12">
        <v>1</v>
      </c>
      <c r="AA22" s="25">
        <v>41968</v>
      </c>
      <c r="AB22" s="25">
        <v>42118</v>
      </c>
      <c r="AC22" s="13">
        <f>DAYS360(AA22,AB22,TRUE)</f>
        <v>149</v>
      </c>
    </row>
    <row r="23" spans="1:29">
      <c r="A23" s="12">
        <v>22</v>
      </c>
      <c r="B23" t="s">
        <v>95</v>
      </c>
      <c r="C23" s="34">
        <v>16210</v>
      </c>
      <c r="D23" s="34" t="s">
        <v>4428</v>
      </c>
      <c r="E23" s="34" t="s">
        <v>4428</v>
      </c>
      <c r="F23" s="34" t="s">
        <v>4428</v>
      </c>
      <c r="G23" s="14" t="s">
        <v>1566</v>
      </c>
      <c r="H23" s="13">
        <v>38.283289000000003</v>
      </c>
      <c r="I23" s="13">
        <v>-122.274011</v>
      </c>
      <c r="J23" s="13" t="b">
        <v>1</v>
      </c>
      <c r="K23" s="34" t="s">
        <v>4428</v>
      </c>
      <c r="L23" s="34" t="s">
        <v>4428</v>
      </c>
      <c r="M23" s="34" t="s">
        <v>4428</v>
      </c>
      <c r="N23" s="13" t="s">
        <v>3018</v>
      </c>
      <c r="O23" s="13" t="s">
        <v>3018</v>
      </c>
      <c r="P23" s="34" t="s">
        <v>4428</v>
      </c>
      <c r="Q23" s="34" t="s">
        <v>4428</v>
      </c>
      <c r="R23" s="19">
        <v>3600</v>
      </c>
      <c r="S23" s="13" t="s">
        <v>4428</v>
      </c>
      <c r="T23" s="22" t="s">
        <v>4428</v>
      </c>
      <c r="U23" s="13" t="s">
        <v>3016</v>
      </c>
      <c r="V23" s="14" t="s">
        <v>3355</v>
      </c>
      <c r="W23" s="13">
        <f t="shared" si="0"/>
        <v>0</v>
      </c>
      <c r="X23" s="13">
        <f t="shared" si="1"/>
        <v>0</v>
      </c>
      <c r="Y23" s="12">
        <v>2</v>
      </c>
      <c r="AA23" s="13" t="s">
        <v>4428</v>
      </c>
      <c r="AB23" s="26">
        <v>42064</v>
      </c>
      <c r="AC23" s="13" t="s">
        <v>4428</v>
      </c>
    </row>
    <row r="24" spans="1:29">
      <c r="A24" s="12">
        <v>23</v>
      </c>
      <c r="B24" t="s">
        <v>96</v>
      </c>
      <c r="C24" s="34">
        <v>16210</v>
      </c>
      <c r="D24" s="34" t="s">
        <v>4428</v>
      </c>
      <c r="E24" s="34" t="s">
        <v>4428</v>
      </c>
      <c r="F24" s="34" t="s">
        <v>4428</v>
      </c>
      <c r="G24" s="14" t="s">
        <v>1567</v>
      </c>
      <c r="H24" s="13">
        <v>38.283149999999999</v>
      </c>
      <c r="I24" s="13">
        <v>-122.26987099999999</v>
      </c>
      <c r="J24" s="13" t="b">
        <v>1</v>
      </c>
      <c r="K24" s="34" t="s">
        <v>4428</v>
      </c>
      <c r="L24" s="34" t="s">
        <v>4428</v>
      </c>
      <c r="M24" s="34" t="s">
        <v>4428</v>
      </c>
      <c r="N24" s="13" t="s">
        <v>3019</v>
      </c>
      <c r="O24" s="13" t="s">
        <v>3019</v>
      </c>
      <c r="P24" s="34" t="s">
        <v>4428</v>
      </c>
      <c r="Q24" s="34" t="s">
        <v>4428</v>
      </c>
      <c r="R24" s="13">
        <v>1271</v>
      </c>
      <c r="S24" s="13">
        <v>1950</v>
      </c>
      <c r="T24" s="22">
        <v>453100</v>
      </c>
      <c r="U24" s="13" t="s">
        <v>3016</v>
      </c>
      <c r="V24" s="14" t="s">
        <v>3356</v>
      </c>
      <c r="W24" s="13">
        <f t="shared" si="0"/>
        <v>1</v>
      </c>
      <c r="X24" s="13">
        <f t="shared" si="1"/>
        <v>0</v>
      </c>
      <c r="Y24" s="12">
        <v>2</v>
      </c>
      <c r="AA24" s="25">
        <v>41934</v>
      </c>
      <c r="AB24" s="25">
        <v>41942</v>
      </c>
      <c r="AC24" s="13">
        <f>DAYS360(AA24,AB24,TRUE)</f>
        <v>8</v>
      </c>
    </row>
    <row r="25" spans="1:29">
      <c r="A25" s="12">
        <v>24</v>
      </c>
      <c r="B25" t="s">
        <v>97</v>
      </c>
      <c r="C25" s="34">
        <v>16210</v>
      </c>
      <c r="D25" s="34" t="s">
        <v>4428</v>
      </c>
      <c r="E25" s="34" t="s">
        <v>4428</v>
      </c>
      <c r="F25" s="34" t="s">
        <v>4428</v>
      </c>
      <c r="G25" s="14" t="s">
        <v>1568</v>
      </c>
      <c r="H25" s="13">
        <v>38.283498999999999</v>
      </c>
      <c r="I25" s="13">
        <v>-122.269412</v>
      </c>
      <c r="J25" s="13" t="b">
        <v>1</v>
      </c>
      <c r="K25" s="34" t="s">
        <v>4428</v>
      </c>
      <c r="L25" s="34" t="s">
        <v>4428</v>
      </c>
      <c r="M25" s="34" t="s">
        <v>4428</v>
      </c>
      <c r="N25" s="13" t="s">
        <v>3019</v>
      </c>
      <c r="O25" s="13" t="s">
        <v>3019</v>
      </c>
      <c r="P25" s="34" t="s">
        <v>4428</v>
      </c>
      <c r="Q25" s="34" t="s">
        <v>4428</v>
      </c>
      <c r="R25" s="13">
        <v>1364</v>
      </c>
      <c r="S25" s="13">
        <v>1958</v>
      </c>
      <c r="T25" s="22">
        <v>451100</v>
      </c>
      <c r="U25" s="13" t="s">
        <v>3016</v>
      </c>
      <c r="V25" s="14" t="s">
        <v>3357</v>
      </c>
      <c r="W25" s="13">
        <f t="shared" si="0"/>
        <v>1</v>
      </c>
      <c r="X25" s="13">
        <f t="shared" si="1"/>
        <v>0</v>
      </c>
      <c r="Y25" s="12">
        <v>2</v>
      </c>
      <c r="AA25" s="13" t="s">
        <v>4428</v>
      </c>
      <c r="AB25" s="13" t="s">
        <v>4428</v>
      </c>
      <c r="AC25" s="13" t="s">
        <v>4428</v>
      </c>
    </row>
    <row r="26" spans="1:29">
      <c r="A26" s="12">
        <v>25</v>
      </c>
      <c r="B26" t="s">
        <v>98</v>
      </c>
      <c r="C26" s="34">
        <v>23192</v>
      </c>
      <c r="D26" s="34" t="s">
        <v>4428</v>
      </c>
      <c r="E26" s="34" t="s">
        <v>4428</v>
      </c>
      <c r="F26" s="34" t="s">
        <v>4428</v>
      </c>
      <c r="G26" s="14" t="s">
        <v>1569</v>
      </c>
      <c r="H26" s="13">
        <v>38.283721999999997</v>
      </c>
      <c r="I26" s="13">
        <v>-122.260839</v>
      </c>
      <c r="J26" s="13" t="b">
        <v>1</v>
      </c>
      <c r="K26" s="34" t="s">
        <v>4428</v>
      </c>
      <c r="L26" s="34" t="s">
        <v>4428</v>
      </c>
      <c r="M26" s="34" t="s">
        <v>4428</v>
      </c>
      <c r="N26" s="13" t="s">
        <v>3019</v>
      </c>
      <c r="O26" s="13" t="s">
        <v>3019</v>
      </c>
      <c r="P26" s="34" t="s">
        <v>4428</v>
      </c>
      <c r="Q26" s="34" t="s">
        <v>4428</v>
      </c>
      <c r="R26" s="13">
        <v>1066</v>
      </c>
      <c r="S26" s="13">
        <v>1964</v>
      </c>
      <c r="T26" s="22">
        <v>403700</v>
      </c>
      <c r="U26" s="13" t="s">
        <v>3016</v>
      </c>
      <c r="V26" s="14" t="s">
        <v>3358</v>
      </c>
      <c r="W26" s="13">
        <f t="shared" si="0"/>
        <v>1</v>
      </c>
      <c r="X26" s="13">
        <f t="shared" si="1"/>
        <v>0</v>
      </c>
      <c r="Y26" s="12">
        <v>2</v>
      </c>
      <c r="AA26" s="13" t="s">
        <v>3032</v>
      </c>
      <c r="AB26" s="25" t="s">
        <v>3033</v>
      </c>
      <c r="AC26" s="13" t="s">
        <v>3034</v>
      </c>
    </row>
    <row r="27" spans="1:29">
      <c r="A27" s="12">
        <v>26</v>
      </c>
      <c r="B27" t="s">
        <v>99</v>
      </c>
      <c r="C27" s="34">
        <v>23192</v>
      </c>
      <c r="D27" s="34" t="s">
        <v>4428</v>
      </c>
      <c r="E27" s="34" t="s">
        <v>4428</v>
      </c>
      <c r="F27" s="34" t="s">
        <v>4428</v>
      </c>
      <c r="G27" s="14" t="s">
        <v>1570</v>
      </c>
      <c r="H27" s="13">
        <v>38.283368000000003</v>
      </c>
      <c r="I27" s="13">
        <v>-122.257558</v>
      </c>
      <c r="J27" s="13" t="b">
        <v>1</v>
      </c>
      <c r="K27" s="34" t="s">
        <v>4428</v>
      </c>
      <c r="L27" s="34" t="s">
        <v>4428</v>
      </c>
      <c r="M27" s="34" t="s">
        <v>4428</v>
      </c>
      <c r="N27" s="13" t="s">
        <v>3019</v>
      </c>
      <c r="O27" s="13" t="s">
        <v>3019</v>
      </c>
      <c r="P27" s="34" t="s">
        <v>4428</v>
      </c>
      <c r="Q27" s="34" t="s">
        <v>4428</v>
      </c>
      <c r="R27" s="19">
        <v>1100</v>
      </c>
      <c r="S27" s="13">
        <v>1965</v>
      </c>
      <c r="T27" s="22">
        <v>431100</v>
      </c>
      <c r="U27" s="13" t="s">
        <v>3016</v>
      </c>
      <c r="V27" s="14" t="s">
        <v>3359</v>
      </c>
      <c r="W27" s="13">
        <f t="shared" si="0"/>
        <v>1</v>
      </c>
      <c r="X27" s="13">
        <f t="shared" si="1"/>
        <v>0</v>
      </c>
      <c r="Y27" s="12">
        <v>1</v>
      </c>
      <c r="AA27" s="13" t="s">
        <v>4428</v>
      </c>
      <c r="AB27" s="13" t="s">
        <v>4428</v>
      </c>
      <c r="AC27" s="13" t="s">
        <v>4428</v>
      </c>
    </row>
    <row r="28" spans="1:29">
      <c r="A28" s="12">
        <v>27</v>
      </c>
      <c r="B28" t="s">
        <v>100</v>
      </c>
      <c r="C28" s="34">
        <v>23192</v>
      </c>
      <c r="D28" s="34" t="s">
        <v>4428</v>
      </c>
      <c r="E28" s="34" t="s">
        <v>4428</v>
      </c>
      <c r="F28" s="34" t="s">
        <v>4428</v>
      </c>
      <c r="G28" s="14" t="s">
        <v>1571</v>
      </c>
      <c r="H28" s="13">
        <v>38.284092999999999</v>
      </c>
      <c r="I28" s="13">
        <v>-122.25597999999999</v>
      </c>
      <c r="J28" s="13" t="b">
        <v>1</v>
      </c>
      <c r="K28" s="34" t="s">
        <v>4428</v>
      </c>
      <c r="L28" s="34" t="s">
        <v>4428</v>
      </c>
      <c r="M28" s="34" t="s">
        <v>4428</v>
      </c>
      <c r="N28" s="13" t="s">
        <v>3019</v>
      </c>
      <c r="O28" s="13" t="s">
        <v>3019</v>
      </c>
      <c r="P28" s="34" t="s">
        <v>4428</v>
      </c>
      <c r="Q28" s="34" t="s">
        <v>4428</v>
      </c>
      <c r="R28" s="13">
        <v>2182</v>
      </c>
      <c r="S28" s="13">
        <v>1968</v>
      </c>
      <c r="T28" s="22">
        <v>636000</v>
      </c>
      <c r="U28" s="13" t="s">
        <v>3016</v>
      </c>
      <c r="V28" s="14" t="s">
        <v>3360</v>
      </c>
      <c r="W28" s="13">
        <f t="shared" si="0"/>
        <v>0</v>
      </c>
      <c r="X28" s="13">
        <f t="shared" si="1"/>
        <v>0</v>
      </c>
      <c r="Y28" s="12">
        <v>2</v>
      </c>
      <c r="AA28" s="13" t="s">
        <v>4428</v>
      </c>
      <c r="AB28" s="13" t="s">
        <v>4428</v>
      </c>
      <c r="AC28" s="13" t="s">
        <v>4428</v>
      </c>
    </row>
    <row r="29" spans="1:29">
      <c r="A29" s="12">
        <v>28</v>
      </c>
      <c r="B29" t="s">
        <v>1429</v>
      </c>
      <c r="C29" s="34">
        <v>23192</v>
      </c>
      <c r="D29" s="34" t="s">
        <v>4428</v>
      </c>
      <c r="E29" s="34" t="s">
        <v>4428</v>
      </c>
      <c r="F29" s="34" t="s">
        <v>4428</v>
      </c>
      <c r="G29" s="14" t="s">
        <v>1572</v>
      </c>
      <c r="H29" s="13">
        <v>38.285947999999998</v>
      </c>
      <c r="I29" s="13">
        <v>-122.274614</v>
      </c>
      <c r="J29" s="13" t="b">
        <v>1</v>
      </c>
      <c r="K29" s="34" t="s">
        <v>4428</v>
      </c>
      <c r="L29" s="34" t="s">
        <v>4428</v>
      </c>
      <c r="M29" s="34" t="s">
        <v>4428</v>
      </c>
      <c r="N29" s="13" t="s">
        <v>3018</v>
      </c>
      <c r="O29" s="13" t="s">
        <v>3018</v>
      </c>
      <c r="P29" s="34" t="s">
        <v>4428</v>
      </c>
      <c r="Q29" s="34" t="s">
        <v>4428</v>
      </c>
      <c r="R29" s="19">
        <v>10000</v>
      </c>
      <c r="S29" s="13" t="s">
        <v>4428</v>
      </c>
      <c r="T29" s="22" t="s">
        <v>4428</v>
      </c>
      <c r="U29" s="13" t="s">
        <v>3016</v>
      </c>
      <c r="V29" s="14" t="s">
        <v>3361</v>
      </c>
      <c r="W29" s="13">
        <f t="shared" si="0"/>
        <v>0</v>
      </c>
      <c r="X29" s="13">
        <f t="shared" si="1"/>
        <v>0</v>
      </c>
      <c r="Y29" s="12">
        <v>2</v>
      </c>
      <c r="AA29" s="13" t="s">
        <v>4428</v>
      </c>
      <c r="AB29" s="13" t="s">
        <v>4428</v>
      </c>
      <c r="AC29" s="13" t="s">
        <v>4428</v>
      </c>
    </row>
    <row r="30" spans="1:29">
      <c r="A30" s="12">
        <v>29</v>
      </c>
      <c r="B30" t="s">
        <v>101</v>
      </c>
      <c r="C30" s="34">
        <v>18922</v>
      </c>
      <c r="D30" s="34" t="s">
        <v>4428</v>
      </c>
      <c r="E30" s="34" t="s">
        <v>4428</v>
      </c>
      <c r="F30" s="34" t="s">
        <v>4428</v>
      </c>
      <c r="G30" s="14" t="s">
        <v>1573</v>
      </c>
      <c r="H30" s="13">
        <v>38.288094000000001</v>
      </c>
      <c r="I30" s="13">
        <v>-122.266711</v>
      </c>
      <c r="J30" s="13" t="b">
        <v>1</v>
      </c>
      <c r="K30" s="34" t="s">
        <v>4428</v>
      </c>
      <c r="L30" s="34" t="s">
        <v>4428</v>
      </c>
      <c r="M30" s="34" t="s">
        <v>4428</v>
      </c>
      <c r="N30" s="13" t="s">
        <v>3019</v>
      </c>
      <c r="O30" s="13" t="s">
        <v>3019</v>
      </c>
      <c r="P30" s="34" t="s">
        <v>4428</v>
      </c>
      <c r="Q30" s="34" t="s">
        <v>4428</v>
      </c>
      <c r="R30" s="13">
        <v>1527</v>
      </c>
      <c r="S30" s="13">
        <v>1971</v>
      </c>
      <c r="T30" s="22">
        <v>511900</v>
      </c>
      <c r="U30" s="13" t="s">
        <v>3016</v>
      </c>
      <c r="V30" s="14" t="s">
        <v>3362</v>
      </c>
      <c r="W30" s="13">
        <f t="shared" si="0"/>
        <v>0</v>
      </c>
      <c r="X30" s="13">
        <f t="shared" si="1"/>
        <v>0</v>
      </c>
      <c r="Y30" s="12">
        <v>2</v>
      </c>
      <c r="AA30" s="25">
        <v>41957</v>
      </c>
      <c r="AB30" s="25">
        <v>42158</v>
      </c>
      <c r="AC30" s="13">
        <f>DAYS360(AA30,AB30,TRUE)</f>
        <v>199</v>
      </c>
    </row>
    <row r="31" spans="1:29">
      <c r="A31" s="12">
        <v>30</v>
      </c>
      <c r="B31" t="s">
        <v>102</v>
      </c>
      <c r="C31" s="34">
        <v>18922</v>
      </c>
      <c r="D31" s="34" t="s">
        <v>4428</v>
      </c>
      <c r="E31" s="34" t="s">
        <v>4428</v>
      </c>
      <c r="F31" s="34" t="s">
        <v>4428</v>
      </c>
      <c r="G31" s="14" t="s">
        <v>1574</v>
      </c>
      <c r="H31" s="13">
        <v>38.285674</v>
      </c>
      <c r="I31" s="13">
        <v>-122.264044</v>
      </c>
      <c r="J31" s="13" t="b">
        <v>1</v>
      </c>
      <c r="K31" s="34" t="s">
        <v>4428</v>
      </c>
      <c r="L31" s="34" t="s">
        <v>4428</v>
      </c>
      <c r="M31" s="34" t="s">
        <v>4428</v>
      </c>
      <c r="N31" s="13" t="s">
        <v>3019</v>
      </c>
      <c r="O31" s="13" t="s">
        <v>3019</v>
      </c>
      <c r="P31" s="34" t="s">
        <v>4428</v>
      </c>
      <c r="Q31" s="34" t="s">
        <v>4428</v>
      </c>
      <c r="R31" s="19">
        <v>2500</v>
      </c>
      <c r="S31" s="13" t="s">
        <v>4428</v>
      </c>
      <c r="T31" s="22" t="s">
        <v>4428</v>
      </c>
      <c r="U31" s="13" t="s">
        <v>3016</v>
      </c>
      <c r="V31" s="14" t="s">
        <v>3363</v>
      </c>
      <c r="W31" s="13">
        <f t="shared" si="0"/>
        <v>0</v>
      </c>
      <c r="X31" s="13">
        <f t="shared" si="1"/>
        <v>0</v>
      </c>
      <c r="Y31" s="12">
        <v>2</v>
      </c>
      <c r="AA31" s="13" t="s">
        <v>4428</v>
      </c>
      <c r="AB31" s="13" t="s">
        <v>4428</v>
      </c>
      <c r="AC31" s="13" t="s">
        <v>4428</v>
      </c>
    </row>
    <row r="32" spans="1:29">
      <c r="A32" s="12">
        <v>31</v>
      </c>
      <c r="B32" t="s">
        <v>103</v>
      </c>
      <c r="C32" s="34">
        <v>18922</v>
      </c>
      <c r="D32" s="34" t="s">
        <v>4428</v>
      </c>
      <c r="E32" s="34" t="s">
        <v>4428</v>
      </c>
      <c r="F32" s="34" t="s">
        <v>4428</v>
      </c>
      <c r="G32" s="14" t="s">
        <v>1575</v>
      </c>
      <c r="H32" s="13">
        <v>38.285941999999999</v>
      </c>
      <c r="I32" s="13">
        <v>-122.264154</v>
      </c>
      <c r="J32" s="13" t="b">
        <v>1</v>
      </c>
      <c r="K32" s="34" t="s">
        <v>4428</v>
      </c>
      <c r="L32" s="34" t="s">
        <v>4428</v>
      </c>
      <c r="M32" s="34" t="s">
        <v>4428</v>
      </c>
      <c r="N32" s="13" t="s">
        <v>3019</v>
      </c>
      <c r="O32" s="13" t="s">
        <v>3019</v>
      </c>
      <c r="P32" s="34" t="s">
        <v>4428</v>
      </c>
      <c r="Q32" s="34" t="s">
        <v>4428</v>
      </c>
      <c r="R32" s="19">
        <v>2500</v>
      </c>
      <c r="S32" s="13" t="s">
        <v>4428</v>
      </c>
      <c r="T32" s="22" t="s">
        <v>4428</v>
      </c>
      <c r="U32" s="13" t="s">
        <v>3016</v>
      </c>
      <c r="V32" s="14" t="s">
        <v>3363</v>
      </c>
      <c r="W32" s="13">
        <f t="shared" si="0"/>
        <v>0</v>
      </c>
      <c r="X32" s="13">
        <f t="shared" si="1"/>
        <v>0</v>
      </c>
      <c r="Y32" s="12">
        <v>2</v>
      </c>
      <c r="AA32" s="25">
        <v>41916</v>
      </c>
      <c r="AB32" s="25">
        <v>42108</v>
      </c>
      <c r="AC32" s="13">
        <f>DAYS360(AA32,AB32,TRUE)</f>
        <v>190</v>
      </c>
    </row>
    <row r="33" spans="1:29">
      <c r="A33" s="12">
        <v>32</v>
      </c>
      <c r="B33" t="s">
        <v>104</v>
      </c>
      <c r="C33" s="34">
        <v>36769</v>
      </c>
      <c r="D33" s="34" t="s">
        <v>4428</v>
      </c>
      <c r="E33" s="34" t="s">
        <v>4428</v>
      </c>
      <c r="F33" s="34" t="s">
        <v>4428</v>
      </c>
      <c r="G33" s="14" t="s">
        <v>1576</v>
      </c>
      <c r="H33" s="13">
        <v>38.289282999999998</v>
      </c>
      <c r="I33" s="13">
        <v>-122.264554</v>
      </c>
      <c r="J33" s="13" t="b">
        <v>1</v>
      </c>
      <c r="K33" s="34" t="s">
        <v>4428</v>
      </c>
      <c r="L33" s="34" t="s">
        <v>4428</v>
      </c>
      <c r="M33" s="34" t="s">
        <v>4428</v>
      </c>
      <c r="N33" s="13" t="s">
        <v>3019</v>
      </c>
      <c r="O33" s="13" t="s">
        <v>3019</v>
      </c>
      <c r="P33" s="34" t="s">
        <v>4428</v>
      </c>
      <c r="Q33" s="34" t="s">
        <v>4428</v>
      </c>
      <c r="R33" s="13">
        <v>1615</v>
      </c>
      <c r="S33" s="13" t="s">
        <v>4428</v>
      </c>
      <c r="T33" s="22">
        <v>488000</v>
      </c>
      <c r="U33" s="13" t="s">
        <v>3016</v>
      </c>
      <c r="V33" s="14" t="s">
        <v>3364</v>
      </c>
      <c r="W33" s="13">
        <f t="shared" si="0"/>
        <v>1</v>
      </c>
      <c r="X33" s="13">
        <f t="shared" si="1"/>
        <v>0</v>
      </c>
      <c r="Y33" s="12">
        <v>2</v>
      </c>
      <c r="AA33" s="25">
        <v>41905</v>
      </c>
      <c r="AB33" s="25">
        <v>41995</v>
      </c>
      <c r="AC33" s="13">
        <f>DAYS360(AA33,AB33,TRUE)</f>
        <v>89</v>
      </c>
    </row>
    <row r="34" spans="1:29">
      <c r="A34" s="12">
        <v>33</v>
      </c>
      <c r="B34" t="s">
        <v>105</v>
      </c>
      <c r="C34" s="34">
        <v>36769</v>
      </c>
      <c r="D34" s="34" t="s">
        <v>4428</v>
      </c>
      <c r="E34" s="34" t="s">
        <v>4428</v>
      </c>
      <c r="F34" s="34" t="s">
        <v>4428</v>
      </c>
      <c r="G34" s="14" t="s">
        <v>1577</v>
      </c>
      <c r="H34" s="13">
        <v>38.289226999999997</v>
      </c>
      <c r="I34" s="13">
        <v>-122.264166</v>
      </c>
      <c r="J34" s="13" t="b">
        <v>1</v>
      </c>
      <c r="K34" s="34" t="s">
        <v>4428</v>
      </c>
      <c r="L34" s="34" t="s">
        <v>4428</v>
      </c>
      <c r="M34" s="34" t="s">
        <v>4428</v>
      </c>
      <c r="N34" s="13" t="s">
        <v>3019</v>
      </c>
      <c r="O34" s="13" t="s">
        <v>3019</v>
      </c>
      <c r="P34" s="34" t="s">
        <v>4428</v>
      </c>
      <c r="Q34" s="34" t="s">
        <v>4428</v>
      </c>
      <c r="R34" s="13">
        <v>1898</v>
      </c>
      <c r="S34" s="13">
        <v>1986</v>
      </c>
      <c r="T34" s="22">
        <v>514600</v>
      </c>
      <c r="U34" s="13" t="s">
        <v>3016</v>
      </c>
      <c r="V34" s="14" t="s">
        <v>3365</v>
      </c>
      <c r="W34" s="13">
        <f t="shared" si="0"/>
        <v>1</v>
      </c>
      <c r="X34" s="13">
        <f t="shared" si="1"/>
        <v>0</v>
      </c>
      <c r="Y34" s="12">
        <v>2</v>
      </c>
      <c r="AA34" s="13" t="s">
        <v>3035</v>
      </c>
      <c r="AB34" s="25" t="s">
        <v>3036</v>
      </c>
      <c r="AC34" s="13" t="s">
        <v>4429</v>
      </c>
    </row>
    <row r="35" spans="1:29">
      <c r="A35" s="12">
        <v>34</v>
      </c>
      <c r="B35" t="s">
        <v>106</v>
      </c>
      <c r="C35" s="34">
        <v>40202</v>
      </c>
      <c r="D35" s="34" t="s">
        <v>4428</v>
      </c>
      <c r="E35" s="34" t="s">
        <v>4428</v>
      </c>
      <c r="F35" s="34" t="s">
        <v>4428</v>
      </c>
      <c r="G35" s="14" t="s">
        <v>1578</v>
      </c>
      <c r="H35" s="13">
        <v>38.290055000000002</v>
      </c>
      <c r="I35" s="13">
        <v>-122.27139099999999</v>
      </c>
      <c r="J35" s="13" t="b">
        <v>1</v>
      </c>
      <c r="K35" s="34" t="s">
        <v>4428</v>
      </c>
      <c r="L35" s="34" t="s">
        <v>4428</v>
      </c>
      <c r="M35" s="34" t="s">
        <v>4428</v>
      </c>
      <c r="N35" s="13" t="s">
        <v>3018</v>
      </c>
      <c r="O35" s="13" t="s">
        <v>3018</v>
      </c>
      <c r="P35" s="34" t="s">
        <v>4428</v>
      </c>
      <c r="Q35" s="34" t="s">
        <v>4428</v>
      </c>
      <c r="R35" s="19">
        <v>15000</v>
      </c>
      <c r="S35" s="13" t="s">
        <v>4428</v>
      </c>
      <c r="T35" s="22" t="s">
        <v>4428</v>
      </c>
      <c r="U35" s="13" t="s">
        <v>3016</v>
      </c>
      <c r="V35" s="14" t="s">
        <v>3366</v>
      </c>
      <c r="W35" s="13">
        <f t="shared" si="0"/>
        <v>0</v>
      </c>
      <c r="X35" s="13">
        <f t="shared" si="1"/>
        <v>0</v>
      </c>
      <c r="Y35" s="12">
        <v>1</v>
      </c>
      <c r="AA35" s="13" t="s">
        <v>3037</v>
      </c>
      <c r="AB35" s="25" t="s">
        <v>3038</v>
      </c>
      <c r="AC35" s="13" t="s">
        <v>4430</v>
      </c>
    </row>
    <row r="36" spans="1:29">
      <c r="A36" s="12">
        <v>35</v>
      </c>
      <c r="B36" t="s">
        <v>107</v>
      </c>
      <c r="C36" s="34">
        <v>36769</v>
      </c>
      <c r="D36" s="34" t="s">
        <v>4428</v>
      </c>
      <c r="E36" s="34" t="s">
        <v>4428</v>
      </c>
      <c r="F36" s="34" t="s">
        <v>4428</v>
      </c>
      <c r="G36" s="14" t="s">
        <v>1579</v>
      </c>
      <c r="H36" s="13">
        <v>38.293329</v>
      </c>
      <c r="I36" s="13">
        <v>-122.264223</v>
      </c>
      <c r="J36" s="13" t="b">
        <v>1</v>
      </c>
      <c r="K36" s="34" t="s">
        <v>4428</v>
      </c>
      <c r="L36" s="34" t="s">
        <v>4428</v>
      </c>
      <c r="M36" s="34" t="s">
        <v>4428</v>
      </c>
      <c r="N36" s="13" t="s">
        <v>3019</v>
      </c>
      <c r="O36" s="13" t="s">
        <v>3019</v>
      </c>
      <c r="P36" s="34" t="s">
        <v>4428</v>
      </c>
      <c r="Q36" s="34" t="s">
        <v>4428</v>
      </c>
      <c r="R36" s="13">
        <v>3116</v>
      </c>
      <c r="S36" s="13">
        <v>1985</v>
      </c>
      <c r="T36" s="22">
        <v>1179300</v>
      </c>
      <c r="U36" s="13" t="s">
        <v>3016</v>
      </c>
      <c r="V36" s="14" t="s">
        <v>3367</v>
      </c>
      <c r="W36" s="13">
        <f t="shared" si="0"/>
        <v>1</v>
      </c>
      <c r="X36" s="13">
        <f t="shared" si="1"/>
        <v>0</v>
      </c>
      <c r="Y36" s="12">
        <v>1</v>
      </c>
      <c r="AA36" s="25">
        <v>41918</v>
      </c>
      <c r="AB36" s="25">
        <v>41969</v>
      </c>
      <c r="AC36" s="13">
        <f>DAYS360(AA36,AB36,TRUE)</f>
        <v>50</v>
      </c>
    </row>
    <row r="37" spans="1:29">
      <c r="A37" s="12">
        <v>36</v>
      </c>
      <c r="B37" t="s">
        <v>108</v>
      </c>
      <c r="C37" s="34">
        <v>40202</v>
      </c>
      <c r="D37" s="34" t="s">
        <v>4428</v>
      </c>
      <c r="E37" s="34" t="s">
        <v>4428</v>
      </c>
      <c r="F37" s="34" t="s">
        <v>4428</v>
      </c>
      <c r="G37" s="14" t="s">
        <v>1580</v>
      </c>
      <c r="H37" s="13">
        <v>38.294688999999998</v>
      </c>
      <c r="I37" s="13">
        <v>-122.275063</v>
      </c>
      <c r="J37" s="13" t="b">
        <v>1</v>
      </c>
      <c r="K37" s="34" t="s">
        <v>4428</v>
      </c>
      <c r="L37" s="34" t="s">
        <v>4428</v>
      </c>
      <c r="M37" s="34" t="s">
        <v>4428</v>
      </c>
      <c r="N37" s="13" t="s">
        <v>3019</v>
      </c>
      <c r="O37" s="13" t="s">
        <v>3019</v>
      </c>
      <c r="P37" s="34" t="s">
        <v>4428</v>
      </c>
      <c r="Q37" s="34" t="s">
        <v>4428</v>
      </c>
      <c r="R37" s="13">
        <v>1240</v>
      </c>
      <c r="S37" s="13">
        <v>1935</v>
      </c>
      <c r="T37" s="22">
        <v>419400</v>
      </c>
      <c r="U37" s="13" t="s">
        <v>3016</v>
      </c>
      <c r="V37" s="14" t="s">
        <v>3349</v>
      </c>
      <c r="W37" s="13">
        <f t="shared" si="0"/>
        <v>1</v>
      </c>
      <c r="X37" s="13">
        <f t="shared" si="1"/>
        <v>0</v>
      </c>
      <c r="Y37" s="12">
        <v>1</v>
      </c>
      <c r="AA37" s="25">
        <v>41894</v>
      </c>
      <c r="AB37" s="25">
        <v>41926</v>
      </c>
      <c r="AC37" s="13">
        <f>DAYS360(AA37,AB37,TRUE)</f>
        <v>32</v>
      </c>
    </row>
    <row r="38" spans="1:29">
      <c r="A38" s="12">
        <v>37</v>
      </c>
      <c r="B38" t="s">
        <v>109</v>
      </c>
      <c r="C38" s="34">
        <v>40202</v>
      </c>
      <c r="D38" s="34" t="s">
        <v>4428</v>
      </c>
      <c r="E38" s="34" t="s">
        <v>4428</v>
      </c>
      <c r="F38" s="34" t="s">
        <v>4428</v>
      </c>
      <c r="G38" s="14" t="s">
        <v>1581</v>
      </c>
      <c r="H38" s="13">
        <v>38.297288999999999</v>
      </c>
      <c r="I38" s="13">
        <v>-122.27455500000001</v>
      </c>
      <c r="J38" s="13" t="b">
        <v>1</v>
      </c>
      <c r="K38" s="34" t="s">
        <v>4428</v>
      </c>
      <c r="L38" s="34" t="s">
        <v>4428</v>
      </c>
      <c r="M38" s="34" t="s">
        <v>4428</v>
      </c>
      <c r="N38" s="13" t="s">
        <v>3019</v>
      </c>
      <c r="O38" s="13" t="s">
        <v>3019</v>
      </c>
      <c r="P38" s="34" t="s">
        <v>4428</v>
      </c>
      <c r="Q38" s="34" t="s">
        <v>4428</v>
      </c>
      <c r="R38" s="13">
        <v>1296</v>
      </c>
      <c r="S38" s="13">
        <v>1942</v>
      </c>
      <c r="T38" s="22">
        <v>457400</v>
      </c>
      <c r="U38" s="13" t="s">
        <v>3016</v>
      </c>
      <c r="V38" s="14" t="s">
        <v>3368</v>
      </c>
      <c r="W38" s="13">
        <f t="shared" si="0"/>
        <v>1</v>
      </c>
      <c r="X38" s="13">
        <f t="shared" si="1"/>
        <v>0</v>
      </c>
      <c r="Y38" s="12">
        <v>2</v>
      </c>
      <c r="AA38" s="13" t="s">
        <v>4428</v>
      </c>
      <c r="AB38" s="13" t="s">
        <v>4428</v>
      </c>
      <c r="AC38" s="13" t="s">
        <v>4428</v>
      </c>
    </row>
    <row r="39" spans="1:29">
      <c r="A39" s="12">
        <v>38</v>
      </c>
      <c r="B39" t="s">
        <v>110</v>
      </c>
      <c r="C39" s="34">
        <v>40202</v>
      </c>
      <c r="D39" s="34" t="s">
        <v>4428</v>
      </c>
      <c r="E39" s="34" t="s">
        <v>4428</v>
      </c>
      <c r="F39" s="34" t="s">
        <v>4428</v>
      </c>
      <c r="G39" s="14" t="s">
        <v>1582</v>
      </c>
      <c r="H39" s="13">
        <v>38.296716000000004</v>
      </c>
      <c r="I39" s="13">
        <v>-122.26976000000001</v>
      </c>
      <c r="J39" s="13" t="b">
        <v>1</v>
      </c>
      <c r="K39" s="34" t="s">
        <v>4428</v>
      </c>
      <c r="L39" s="34" t="s">
        <v>4428</v>
      </c>
      <c r="M39" s="34" t="s">
        <v>4428</v>
      </c>
      <c r="N39" s="13" t="s">
        <v>3019</v>
      </c>
      <c r="O39" s="13" t="s">
        <v>3019</v>
      </c>
      <c r="P39" s="34" t="s">
        <v>4428</v>
      </c>
      <c r="Q39" s="34" t="s">
        <v>4428</v>
      </c>
      <c r="R39" s="13">
        <v>1202</v>
      </c>
      <c r="S39" s="13">
        <v>1946</v>
      </c>
      <c r="T39" s="22">
        <v>444000</v>
      </c>
      <c r="U39" s="13" t="s">
        <v>3016</v>
      </c>
      <c r="V39" s="14" t="s">
        <v>3369</v>
      </c>
      <c r="W39" s="13">
        <f t="shared" si="0"/>
        <v>1</v>
      </c>
      <c r="X39" s="13">
        <f t="shared" si="1"/>
        <v>0</v>
      </c>
      <c r="Y39" s="12">
        <v>2</v>
      </c>
      <c r="AA39" s="25">
        <v>41995</v>
      </c>
      <c r="AB39" s="13" t="s">
        <v>3039</v>
      </c>
      <c r="AC39" s="13" t="s">
        <v>4428</v>
      </c>
    </row>
    <row r="40" spans="1:29">
      <c r="A40" s="12">
        <v>39</v>
      </c>
      <c r="B40" t="s">
        <v>111</v>
      </c>
      <c r="C40" s="35">
        <v>58030</v>
      </c>
      <c r="D40" s="34" t="s">
        <v>4428</v>
      </c>
      <c r="E40" s="34" t="s">
        <v>4428</v>
      </c>
      <c r="F40" s="34" t="s">
        <v>4428</v>
      </c>
      <c r="G40" s="14" t="s">
        <v>1583</v>
      </c>
      <c r="H40" s="13">
        <v>38.297012000000002</v>
      </c>
      <c r="I40" s="13">
        <v>-122.264172</v>
      </c>
      <c r="J40" s="13" t="b">
        <v>1</v>
      </c>
      <c r="K40" s="34" t="s">
        <v>4428</v>
      </c>
      <c r="L40" s="34" t="s">
        <v>4428</v>
      </c>
      <c r="M40" s="34" t="s">
        <v>4428</v>
      </c>
      <c r="N40" s="13" t="s">
        <v>3019</v>
      </c>
      <c r="O40" s="13" t="s">
        <v>3019</v>
      </c>
      <c r="P40" s="34" t="s">
        <v>4428</v>
      </c>
      <c r="Q40" s="34" t="s">
        <v>4428</v>
      </c>
      <c r="R40" s="13">
        <v>4035</v>
      </c>
      <c r="S40" s="13">
        <v>1988</v>
      </c>
      <c r="T40" s="22">
        <v>1260400</v>
      </c>
      <c r="U40" s="13" t="s">
        <v>3016</v>
      </c>
      <c r="V40" s="14" t="s">
        <v>3370</v>
      </c>
      <c r="W40" s="13">
        <f t="shared" si="0"/>
        <v>1</v>
      </c>
      <c r="X40" s="13">
        <f t="shared" si="1"/>
        <v>0</v>
      </c>
      <c r="Y40" s="12">
        <v>2</v>
      </c>
      <c r="AA40" s="25">
        <v>41914</v>
      </c>
      <c r="AB40" s="25">
        <v>42025</v>
      </c>
      <c r="AC40" s="13">
        <f>DAYS360(AA40,AB40,TRUE)</f>
        <v>109</v>
      </c>
    </row>
    <row r="41" spans="1:29">
      <c r="A41" s="12">
        <v>40</v>
      </c>
      <c r="B41" t="s">
        <v>112</v>
      </c>
      <c r="C41" s="34">
        <v>33395</v>
      </c>
      <c r="D41" s="34" t="s">
        <v>4428</v>
      </c>
      <c r="E41" s="34" t="s">
        <v>4428</v>
      </c>
      <c r="F41" s="34" t="s">
        <v>4428</v>
      </c>
      <c r="G41" s="14" t="s">
        <v>1584</v>
      </c>
      <c r="H41" s="13">
        <v>38.301251000000001</v>
      </c>
      <c r="I41" s="13">
        <v>-122.265748</v>
      </c>
      <c r="J41" s="13" t="b">
        <v>1</v>
      </c>
      <c r="K41" s="34" t="s">
        <v>4428</v>
      </c>
      <c r="L41" s="34" t="s">
        <v>4428</v>
      </c>
      <c r="M41" s="34" t="s">
        <v>4428</v>
      </c>
      <c r="N41" s="13" t="s">
        <v>3019</v>
      </c>
      <c r="O41" s="13" t="s">
        <v>3019</v>
      </c>
      <c r="P41" s="34" t="s">
        <v>4428</v>
      </c>
      <c r="Q41" s="34" t="s">
        <v>4428</v>
      </c>
      <c r="R41" s="13">
        <v>2141</v>
      </c>
      <c r="S41" s="13">
        <v>1964</v>
      </c>
      <c r="T41" s="22">
        <v>1098600</v>
      </c>
      <c r="U41" s="13" t="s">
        <v>3016</v>
      </c>
      <c r="V41" s="14" t="s">
        <v>3371</v>
      </c>
      <c r="W41" s="13">
        <f t="shared" si="0"/>
        <v>1</v>
      </c>
      <c r="X41" s="13">
        <f t="shared" si="1"/>
        <v>0</v>
      </c>
      <c r="Y41" s="12">
        <v>2</v>
      </c>
      <c r="AA41" s="25">
        <v>41920</v>
      </c>
      <c r="AB41" s="13" t="s">
        <v>3040</v>
      </c>
      <c r="AC41" s="13" t="s">
        <v>4428</v>
      </c>
    </row>
    <row r="42" spans="1:29">
      <c r="A42" s="12">
        <v>41</v>
      </c>
      <c r="B42" t="s">
        <v>113</v>
      </c>
      <c r="C42" s="34">
        <v>33395</v>
      </c>
      <c r="D42" s="34" t="s">
        <v>4428</v>
      </c>
      <c r="E42" s="34" t="s">
        <v>4428</v>
      </c>
      <c r="F42" s="34" t="s">
        <v>4428</v>
      </c>
      <c r="G42" s="14" t="s">
        <v>1585</v>
      </c>
      <c r="H42" s="13">
        <v>38.303624999999997</v>
      </c>
      <c r="I42" s="13">
        <v>-122.27392999999999</v>
      </c>
      <c r="J42" s="13" t="b">
        <v>1</v>
      </c>
      <c r="K42" s="34" t="s">
        <v>4428</v>
      </c>
      <c r="L42" s="34" t="s">
        <v>4428</v>
      </c>
      <c r="M42" s="34" t="s">
        <v>4428</v>
      </c>
      <c r="N42" s="13" t="s">
        <v>3019</v>
      </c>
      <c r="O42" s="13" t="s">
        <v>3019</v>
      </c>
      <c r="P42" s="34" t="s">
        <v>4428</v>
      </c>
      <c r="Q42" s="34" t="s">
        <v>4428</v>
      </c>
      <c r="R42" s="19">
        <v>1600</v>
      </c>
      <c r="S42" s="13" t="s">
        <v>4428</v>
      </c>
      <c r="T42" s="22" t="s">
        <v>4428</v>
      </c>
      <c r="U42" s="13" t="s">
        <v>3016</v>
      </c>
      <c r="V42" s="14" t="s">
        <v>3372</v>
      </c>
      <c r="W42" s="13">
        <f t="shared" si="0"/>
        <v>1</v>
      </c>
      <c r="X42" s="13">
        <f t="shared" si="1"/>
        <v>0</v>
      </c>
      <c r="Y42" s="12">
        <v>2</v>
      </c>
      <c r="AA42" s="13" t="s">
        <v>4428</v>
      </c>
      <c r="AB42" s="13" t="s">
        <v>4428</v>
      </c>
      <c r="AC42" s="13" t="s">
        <v>4428</v>
      </c>
    </row>
    <row r="43" spans="1:29">
      <c r="A43" s="12">
        <v>42</v>
      </c>
      <c r="B43" t="s">
        <v>114</v>
      </c>
      <c r="C43" s="34">
        <v>33395</v>
      </c>
      <c r="D43" s="34" t="s">
        <v>4428</v>
      </c>
      <c r="E43" s="34" t="s">
        <v>4428</v>
      </c>
      <c r="F43" s="34" t="s">
        <v>4428</v>
      </c>
      <c r="G43" s="14" t="s">
        <v>1586</v>
      </c>
      <c r="H43" s="13">
        <v>38.303657000000001</v>
      </c>
      <c r="I43" s="13">
        <v>-122.27359300000001</v>
      </c>
      <c r="J43" s="13" t="b">
        <v>1</v>
      </c>
      <c r="K43" s="34" t="s">
        <v>4428</v>
      </c>
      <c r="L43" s="34" t="s">
        <v>4428</v>
      </c>
      <c r="M43" s="34" t="s">
        <v>4428</v>
      </c>
      <c r="N43" s="13" t="s">
        <v>3019</v>
      </c>
      <c r="O43" s="13" t="s">
        <v>3019</v>
      </c>
      <c r="P43" s="34" t="s">
        <v>4428</v>
      </c>
      <c r="Q43" s="34" t="s">
        <v>4428</v>
      </c>
      <c r="R43" s="19">
        <v>1800</v>
      </c>
      <c r="S43" s="13" t="s">
        <v>4428</v>
      </c>
      <c r="T43" s="22" t="s">
        <v>4428</v>
      </c>
      <c r="U43" s="13" t="s">
        <v>3016</v>
      </c>
      <c r="V43" s="14" t="s">
        <v>3373</v>
      </c>
      <c r="W43" s="13">
        <f t="shared" si="0"/>
        <v>1</v>
      </c>
      <c r="X43" s="13">
        <f t="shared" si="1"/>
        <v>0</v>
      </c>
      <c r="Y43" s="12">
        <v>2</v>
      </c>
      <c r="AA43" s="13" t="s">
        <v>4428</v>
      </c>
      <c r="AB43" s="13" t="s">
        <v>4428</v>
      </c>
      <c r="AC43" s="13" t="s">
        <v>4428</v>
      </c>
    </row>
    <row r="44" spans="1:29">
      <c r="A44" s="12">
        <v>43</v>
      </c>
      <c r="B44" t="s">
        <v>115</v>
      </c>
      <c r="C44" s="34">
        <v>56694</v>
      </c>
      <c r="D44" s="34" t="s">
        <v>4428</v>
      </c>
      <c r="E44" s="34" t="s">
        <v>4428</v>
      </c>
      <c r="F44" s="34" t="s">
        <v>4428</v>
      </c>
      <c r="G44" s="14" t="s">
        <v>1587</v>
      </c>
      <c r="H44" s="13">
        <v>38.306300999999998</v>
      </c>
      <c r="I44" s="13">
        <v>-122.277356</v>
      </c>
      <c r="J44" s="13" t="b">
        <v>1</v>
      </c>
      <c r="K44" s="34" t="s">
        <v>4428</v>
      </c>
      <c r="L44" s="34" t="s">
        <v>4428</v>
      </c>
      <c r="M44" s="34" t="s">
        <v>4428</v>
      </c>
      <c r="N44" s="13" t="s">
        <v>3019</v>
      </c>
      <c r="O44" s="13" t="s">
        <v>3019</v>
      </c>
      <c r="P44" s="34" t="s">
        <v>4428</v>
      </c>
      <c r="Q44" s="34" t="s">
        <v>4428</v>
      </c>
      <c r="R44" s="13">
        <v>1999</v>
      </c>
      <c r="S44" s="13">
        <v>1938</v>
      </c>
      <c r="T44" s="22">
        <v>399000</v>
      </c>
      <c r="U44" s="13" t="s">
        <v>3016</v>
      </c>
      <c r="V44" s="14" t="s">
        <v>3374</v>
      </c>
      <c r="W44" s="13">
        <f t="shared" si="0"/>
        <v>1</v>
      </c>
      <c r="X44" s="13">
        <f t="shared" si="1"/>
        <v>0</v>
      </c>
      <c r="Y44" s="12">
        <v>2</v>
      </c>
      <c r="AA44" s="25">
        <v>41908</v>
      </c>
      <c r="AB44" s="13" t="s">
        <v>3041</v>
      </c>
      <c r="AC44" s="13" t="s">
        <v>4428</v>
      </c>
    </row>
    <row r="45" spans="1:29">
      <c r="A45" s="12">
        <v>44</v>
      </c>
      <c r="B45" t="s">
        <v>116</v>
      </c>
      <c r="C45" s="34">
        <v>56694</v>
      </c>
      <c r="D45" s="34" t="s">
        <v>4428</v>
      </c>
      <c r="E45" s="34" t="s">
        <v>4428</v>
      </c>
      <c r="F45" s="34" t="s">
        <v>4428</v>
      </c>
      <c r="G45" s="14" t="s">
        <v>1588</v>
      </c>
      <c r="H45" s="13">
        <v>38.306193</v>
      </c>
      <c r="I45" s="13">
        <v>-122.276991</v>
      </c>
      <c r="J45" s="13" t="b">
        <v>1</v>
      </c>
      <c r="K45" s="34" t="s">
        <v>4428</v>
      </c>
      <c r="L45" s="34" t="s">
        <v>4428</v>
      </c>
      <c r="M45" s="34" t="s">
        <v>4428</v>
      </c>
      <c r="N45" s="13" t="s">
        <v>3019</v>
      </c>
      <c r="O45" s="13" t="s">
        <v>3019</v>
      </c>
      <c r="P45" s="34" t="s">
        <v>4428</v>
      </c>
      <c r="Q45" s="34" t="s">
        <v>4428</v>
      </c>
      <c r="R45" s="13">
        <v>964</v>
      </c>
      <c r="S45" s="13">
        <v>1940</v>
      </c>
      <c r="T45" s="22">
        <v>459100</v>
      </c>
      <c r="U45" s="13" t="s">
        <v>3016</v>
      </c>
      <c r="V45" s="14" t="s">
        <v>3375</v>
      </c>
      <c r="W45" s="13">
        <f t="shared" si="0"/>
        <v>0</v>
      </c>
      <c r="X45" s="13">
        <f t="shared" si="1"/>
        <v>0</v>
      </c>
      <c r="Y45" s="12">
        <v>2</v>
      </c>
      <c r="AA45" s="13" t="s">
        <v>4428</v>
      </c>
      <c r="AB45" s="13" t="s">
        <v>4428</v>
      </c>
      <c r="AC45" s="13" t="s">
        <v>4428</v>
      </c>
    </row>
    <row r="46" spans="1:29">
      <c r="A46" s="12">
        <v>45</v>
      </c>
      <c r="B46" t="s">
        <v>117</v>
      </c>
      <c r="C46" s="34">
        <v>56694</v>
      </c>
      <c r="D46" s="34" t="s">
        <v>4428</v>
      </c>
      <c r="E46" s="34" t="s">
        <v>4428</v>
      </c>
      <c r="F46" s="34" t="s">
        <v>4428</v>
      </c>
      <c r="G46" s="14" t="s">
        <v>1589</v>
      </c>
      <c r="H46" s="13">
        <v>38.306040000000003</v>
      </c>
      <c r="I46" s="13">
        <v>-122.275431</v>
      </c>
      <c r="J46" s="13" t="b">
        <v>1</v>
      </c>
      <c r="K46" s="34" t="s">
        <v>4428</v>
      </c>
      <c r="L46" s="34" t="s">
        <v>4428</v>
      </c>
      <c r="M46" s="34" t="s">
        <v>4428</v>
      </c>
      <c r="N46" s="13" t="s">
        <v>3019</v>
      </c>
      <c r="O46" s="13" t="s">
        <v>3019</v>
      </c>
      <c r="P46" s="34" t="s">
        <v>4428</v>
      </c>
      <c r="Q46" s="34" t="s">
        <v>4428</v>
      </c>
      <c r="R46" s="13">
        <v>1012</v>
      </c>
      <c r="S46" s="13">
        <v>1940</v>
      </c>
      <c r="T46" s="22">
        <v>484500</v>
      </c>
      <c r="U46" s="13" t="s">
        <v>3016</v>
      </c>
      <c r="V46" s="14" t="s">
        <v>3349</v>
      </c>
      <c r="W46" s="13">
        <f t="shared" si="0"/>
        <v>1</v>
      </c>
      <c r="X46" s="13">
        <f t="shared" si="1"/>
        <v>0</v>
      </c>
      <c r="Y46" s="12">
        <v>1</v>
      </c>
      <c r="AA46" s="25">
        <v>41885</v>
      </c>
      <c r="AB46" s="25">
        <v>41900</v>
      </c>
      <c r="AC46" s="13">
        <f>DAYS360(AA46,AB46,TRUE)</f>
        <v>15</v>
      </c>
    </row>
    <row r="47" spans="1:29">
      <c r="A47" s="12">
        <v>46</v>
      </c>
      <c r="B47" t="s">
        <v>118</v>
      </c>
      <c r="C47" s="34">
        <v>56694</v>
      </c>
      <c r="D47" s="34" t="s">
        <v>4428</v>
      </c>
      <c r="E47" s="34" t="s">
        <v>4428</v>
      </c>
      <c r="F47" s="34" t="s">
        <v>4428</v>
      </c>
      <c r="G47" s="14" t="s">
        <v>1590</v>
      </c>
      <c r="H47" s="13">
        <v>38.305706999999998</v>
      </c>
      <c r="I47" s="13">
        <v>-122.275074</v>
      </c>
      <c r="J47" s="13" t="b">
        <v>1</v>
      </c>
      <c r="K47" s="34" t="s">
        <v>4428</v>
      </c>
      <c r="L47" s="34" t="s">
        <v>4428</v>
      </c>
      <c r="M47" s="34" t="s">
        <v>4428</v>
      </c>
      <c r="N47" s="13" t="s">
        <v>3019</v>
      </c>
      <c r="O47" s="13" t="s">
        <v>3019</v>
      </c>
      <c r="P47" s="34" t="s">
        <v>4428</v>
      </c>
      <c r="Q47" s="34" t="s">
        <v>4428</v>
      </c>
      <c r="R47" s="13">
        <v>1058</v>
      </c>
      <c r="S47" s="13">
        <v>1941</v>
      </c>
      <c r="T47" s="22">
        <v>489100</v>
      </c>
      <c r="U47" s="13" t="s">
        <v>3016</v>
      </c>
      <c r="V47" s="14" t="s">
        <v>3376</v>
      </c>
      <c r="W47" s="13">
        <f t="shared" si="0"/>
        <v>1</v>
      </c>
      <c r="X47" s="13">
        <f t="shared" si="1"/>
        <v>0</v>
      </c>
      <c r="Y47" s="12">
        <v>2</v>
      </c>
      <c r="AA47" s="13" t="s">
        <v>4428</v>
      </c>
      <c r="AB47" s="13" t="s">
        <v>4428</v>
      </c>
      <c r="AC47" s="13" t="s">
        <v>4428</v>
      </c>
    </row>
    <row r="48" spans="1:29">
      <c r="A48" s="12">
        <v>47</v>
      </c>
      <c r="B48" t="s">
        <v>119</v>
      </c>
      <c r="C48" s="34">
        <v>56694</v>
      </c>
      <c r="D48" s="34" t="s">
        <v>4428</v>
      </c>
      <c r="E48" s="34" t="s">
        <v>4428</v>
      </c>
      <c r="F48" s="34" t="s">
        <v>4428</v>
      </c>
      <c r="G48" s="14" t="s">
        <v>1591</v>
      </c>
      <c r="H48" s="13">
        <v>38.305487999999997</v>
      </c>
      <c r="I48" s="13">
        <v>-122.27331100000001</v>
      </c>
      <c r="J48" s="13" t="b">
        <v>1</v>
      </c>
      <c r="K48" s="34" t="s">
        <v>4428</v>
      </c>
      <c r="L48" s="34" t="s">
        <v>4428</v>
      </c>
      <c r="M48" s="34" t="s">
        <v>4428</v>
      </c>
      <c r="N48" s="13" t="s">
        <v>3019</v>
      </c>
      <c r="O48" s="13" t="s">
        <v>3019</v>
      </c>
      <c r="P48" s="34" t="s">
        <v>4428</v>
      </c>
      <c r="Q48" s="34" t="s">
        <v>4428</v>
      </c>
      <c r="R48" s="13">
        <v>1356</v>
      </c>
      <c r="S48" s="13">
        <v>1938</v>
      </c>
      <c r="T48" s="22">
        <v>527300</v>
      </c>
      <c r="U48" s="13" t="s">
        <v>3016</v>
      </c>
      <c r="V48" s="14" t="s">
        <v>3377</v>
      </c>
      <c r="W48" s="13">
        <f t="shared" si="0"/>
        <v>1</v>
      </c>
      <c r="X48" s="13">
        <f t="shared" si="1"/>
        <v>0</v>
      </c>
      <c r="Y48" s="12">
        <v>2</v>
      </c>
      <c r="AA48" s="25">
        <v>42089</v>
      </c>
      <c r="AB48" s="13" t="s">
        <v>3042</v>
      </c>
      <c r="AC48" s="13" t="s">
        <v>4428</v>
      </c>
    </row>
    <row r="49" spans="1:29">
      <c r="A49" s="12">
        <v>48</v>
      </c>
      <c r="B49" t="s">
        <v>120</v>
      </c>
      <c r="C49" s="34">
        <v>56694</v>
      </c>
      <c r="D49" s="34" t="s">
        <v>4428</v>
      </c>
      <c r="E49" s="34" t="s">
        <v>4428</v>
      </c>
      <c r="F49" s="34" t="s">
        <v>4428</v>
      </c>
      <c r="G49" s="14" t="s">
        <v>1592</v>
      </c>
      <c r="H49" s="13">
        <v>38.310312000000003</v>
      </c>
      <c r="I49" s="13">
        <v>-122.27243300000001</v>
      </c>
      <c r="J49" s="13" t="b">
        <v>1</v>
      </c>
      <c r="K49" s="34" t="s">
        <v>4428</v>
      </c>
      <c r="L49" s="34" t="s">
        <v>4428</v>
      </c>
      <c r="M49" s="34" t="s">
        <v>4428</v>
      </c>
      <c r="N49" s="13" t="s">
        <v>3019</v>
      </c>
      <c r="O49" s="13" t="s">
        <v>3019</v>
      </c>
      <c r="P49" s="34" t="s">
        <v>4428</v>
      </c>
      <c r="Q49" s="34" t="s">
        <v>4428</v>
      </c>
      <c r="R49" s="13">
        <v>1960</v>
      </c>
      <c r="S49" s="13">
        <v>1955</v>
      </c>
      <c r="T49" s="22">
        <v>790200</v>
      </c>
      <c r="U49" s="13" t="s">
        <v>3016</v>
      </c>
      <c r="V49" s="14" t="s">
        <v>3378</v>
      </c>
      <c r="W49" s="13">
        <f t="shared" si="0"/>
        <v>0</v>
      </c>
      <c r="X49" s="13">
        <f t="shared" si="1"/>
        <v>0</v>
      </c>
      <c r="Y49" s="12">
        <v>2</v>
      </c>
      <c r="AA49" s="13" t="s">
        <v>4428</v>
      </c>
      <c r="AB49" s="13" t="s">
        <v>4428</v>
      </c>
      <c r="AC49" s="13" t="s">
        <v>4428</v>
      </c>
    </row>
    <row r="50" spans="1:29">
      <c r="A50" s="12">
        <v>49</v>
      </c>
      <c r="B50" t="s">
        <v>121</v>
      </c>
      <c r="C50" s="34">
        <v>56694</v>
      </c>
      <c r="D50" s="34" t="s">
        <v>4428</v>
      </c>
      <c r="E50" s="34" t="s">
        <v>4428</v>
      </c>
      <c r="F50" s="34" t="s">
        <v>4428</v>
      </c>
      <c r="G50" s="14" t="s">
        <v>1593</v>
      </c>
      <c r="H50" s="13">
        <v>38.310277999999997</v>
      </c>
      <c r="I50" s="13">
        <v>-122.27494299999999</v>
      </c>
      <c r="J50" s="13" t="b">
        <v>1</v>
      </c>
      <c r="K50" s="34" t="s">
        <v>4428</v>
      </c>
      <c r="L50" s="34" t="s">
        <v>4428</v>
      </c>
      <c r="M50" s="34" t="s">
        <v>4428</v>
      </c>
      <c r="N50" s="13" t="s">
        <v>3019</v>
      </c>
      <c r="O50" s="13" t="s">
        <v>3019</v>
      </c>
      <c r="P50" s="34" t="s">
        <v>4428</v>
      </c>
      <c r="Q50" s="34" t="s">
        <v>4428</v>
      </c>
      <c r="R50" s="13">
        <v>994</v>
      </c>
      <c r="S50" s="13">
        <v>1950</v>
      </c>
      <c r="T50" s="22">
        <v>474400</v>
      </c>
      <c r="U50" s="13" t="s">
        <v>3016</v>
      </c>
      <c r="V50" s="14" t="s">
        <v>3379</v>
      </c>
      <c r="W50" s="13">
        <f t="shared" si="0"/>
        <v>1</v>
      </c>
      <c r="X50" s="13">
        <f t="shared" si="1"/>
        <v>0</v>
      </c>
      <c r="Y50" s="12">
        <v>2</v>
      </c>
      <c r="AA50" s="25">
        <v>42039</v>
      </c>
      <c r="AB50" s="25">
        <v>42055</v>
      </c>
      <c r="AC50" s="13">
        <f>DAYS360(AA50,AB50,TRUE)</f>
        <v>16</v>
      </c>
    </row>
    <row r="51" spans="1:29">
      <c r="A51" s="12">
        <v>50</v>
      </c>
      <c r="B51" t="s">
        <v>122</v>
      </c>
      <c r="C51" s="35">
        <v>58030</v>
      </c>
      <c r="D51" s="34" t="s">
        <v>4428</v>
      </c>
      <c r="E51" s="34" t="s">
        <v>4428</v>
      </c>
      <c r="F51" s="34" t="s">
        <v>4428</v>
      </c>
      <c r="G51" s="14" t="s">
        <v>1594</v>
      </c>
      <c r="H51" s="13">
        <v>38.311680000000003</v>
      </c>
      <c r="I51" s="13">
        <v>-122.275825</v>
      </c>
      <c r="J51" s="13" t="b">
        <v>1</v>
      </c>
      <c r="K51" s="34" t="s">
        <v>4428</v>
      </c>
      <c r="L51" s="34" t="s">
        <v>4428</v>
      </c>
      <c r="M51" s="34" t="s">
        <v>4428</v>
      </c>
      <c r="N51" s="13" t="s">
        <v>3019</v>
      </c>
      <c r="O51" s="13" t="s">
        <v>3019</v>
      </c>
      <c r="P51" s="34" t="s">
        <v>4428</v>
      </c>
      <c r="Q51" s="34" t="s">
        <v>4428</v>
      </c>
      <c r="R51" s="19">
        <v>2400</v>
      </c>
      <c r="S51" s="13" t="s">
        <v>4428</v>
      </c>
      <c r="T51" s="22" t="s">
        <v>4428</v>
      </c>
      <c r="U51" s="13" t="s">
        <v>3016</v>
      </c>
      <c r="V51" s="14" t="s">
        <v>3380</v>
      </c>
      <c r="W51" s="13">
        <f t="shared" si="0"/>
        <v>0</v>
      </c>
      <c r="X51" s="13">
        <f t="shared" si="1"/>
        <v>0</v>
      </c>
      <c r="Y51" s="12">
        <v>2</v>
      </c>
      <c r="AA51" s="13" t="s">
        <v>4428</v>
      </c>
      <c r="AB51" s="13" t="s">
        <v>4428</v>
      </c>
      <c r="AC51" s="13" t="s">
        <v>4428</v>
      </c>
    </row>
    <row r="52" spans="1:29">
      <c r="A52" s="12">
        <v>51</v>
      </c>
      <c r="B52" t="s">
        <v>123</v>
      </c>
      <c r="C52" s="34">
        <v>58030</v>
      </c>
      <c r="D52" s="34" t="s">
        <v>4428</v>
      </c>
      <c r="E52" s="34" t="s">
        <v>4428</v>
      </c>
      <c r="F52" s="34" t="s">
        <v>4428</v>
      </c>
      <c r="G52" s="14" t="s">
        <v>1595</v>
      </c>
      <c r="H52" s="13">
        <v>38.311790000000002</v>
      </c>
      <c r="I52" s="13">
        <v>-122.274907</v>
      </c>
      <c r="J52" s="13" t="b">
        <v>1</v>
      </c>
      <c r="K52" s="34" t="s">
        <v>4428</v>
      </c>
      <c r="L52" s="34" t="s">
        <v>4428</v>
      </c>
      <c r="M52" s="34" t="s">
        <v>4428</v>
      </c>
      <c r="N52" s="13" t="s">
        <v>3019</v>
      </c>
      <c r="O52" s="13" t="s">
        <v>3019</v>
      </c>
      <c r="P52" s="34" t="s">
        <v>4428</v>
      </c>
      <c r="Q52" s="34" t="s">
        <v>4428</v>
      </c>
      <c r="R52" s="13">
        <v>808</v>
      </c>
      <c r="S52" s="13">
        <v>1941</v>
      </c>
      <c r="T52" s="22">
        <v>403100</v>
      </c>
      <c r="U52" s="13" t="s">
        <v>3016</v>
      </c>
      <c r="V52" s="14" t="s">
        <v>3381</v>
      </c>
      <c r="W52" s="13">
        <f t="shared" si="0"/>
        <v>0</v>
      </c>
      <c r="X52" s="13">
        <f t="shared" si="1"/>
        <v>0</v>
      </c>
      <c r="Y52" s="12">
        <v>1</v>
      </c>
      <c r="AA52" s="25">
        <v>41957</v>
      </c>
      <c r="AB52" s="25">
        <v>41975</v>
      </c>
      <c r="AC52" s="13">
        <f>DAYS360(AA52,AB52,TRUE)</f>
        <v>18</v>
      </c>
    </row>
    <row r="53" spans="1:29">
      <c r="A53" s="12">
        <v>52</v>
      </c>
      <c r="B53" t="s">
        <v>124</v>
      </c>
      <c r="C53" s="35">
        <v>58030</v>
      </c>
      <c r="D53" s="34" t="s">
        <v>4428</v>
      </c>
      <c r="E53" s="34" t="s">
        <v>4428</v>
      </c>
      <c r="F53" s="34" t="s">
        <v>4428</v>
      </c>
      <c r="G53" s="14" t="s">
        <v>1596</v>
      </c>
      <c r="H53" s="13">
        <v>38.312463999999999</v>
      </c>
      <c r="I53" s="13">
        <v>-122.27202</v>
      </c>
      <c r="J53" s="13" t="b">
        <v>1</v>
      </c>
      <c r="K53" s="34" t="s">
        <v>4428</v>
      </c>
      <c r="L53" s="34" t="s">
        <v>4428</v>
      </c>
      <c r="M53" s="34" t="s">
        <v>4428</v>
      </c>
      <c r="N53" s="13" t="s">
        <v>3019</v>
      </c>
      <c r="O53" s="13" t="s">
        <v>3019</v>
      </c>
      <c r="P53" s="34" t="s">
        <v>4428</v>
      </c>
      <c r="Q53" s="34" t="s">
        <v>4428</v>
      </c>
      <c r="R53" s="19">
        <v>400</v>
      </c>
      <c r="S53" s="13" t="s">
        <v>4428</v>
      </c>
      <c r="T53" s="22" t="s">
        <v>4428</v>
      </c>
      <c r="U53" s="13" t="s">
        <v>3016</v>
      </c>
      <c r="V53" s="14" t="s">
        <v>3382</v>
      </c>
      <c r="W53" s="13">
        <f t="shared" si="0"/>
        <v>0</v>
      </c>
      <c r="X53" s="13">
        <f t="shared" si="1"/>
        <v>0</v>
      </c>
      <c r="Y53" s="12">
        <v>2</v>
      </c>
      <c r="AA53" s="13" t="s">
        <v>4428</v>
      </c>
      <c r="AB53" s="13" t="s">
        <v>4428</v>
      </c>
      <c r="AC53" s="13" t="s">
        <v>4428</v>
      </c>
    </row>
    <row r="54" spans="1:29">
      <c r="A54" s="12">
        <v>53</v>
      </c>
      <c r="B54" t="s">
        <v>125</v>
      </c>
      <c r="C54" s="35">
        <v>58030</v>
      </c>
      <c r="D54" s="34" t="s">
        <v>4428</v>
      </c>
      <c r="E54" s="34" t="s">
        <v>4428</v>
      </c>
      <c r="F54" s="34" t="s">
        <v>4428</v>
      </c>
      <c r="G54" s="14" t="s">
        <v>1597</v>
      </c>
      <c r="H54" s="13">
        <v>38.312880999999997</v>
      </c>
      <c r="I54" s="13">
        <v>-122.274978</v>
      </c>
      <c r="J54" s="13" t="b">
        <v>1</v>
      </c>
      <c r="K54" s="34" t="s">
        <v>4428</v>
      </c>
      <c r="L54" s="34" t="s">
        <v>4428</v>
      </c>
      <c r="M54" s="34" t="s">
        <v>4428</v>
      </c>
      <c r="N54" s="13" t="s">
        <v>3019</v>
      </c>
      <c r="O54" s="13" t="s">
        <v>3019</v>
      </c>
      <c r="P54" s="34" t="s">
        <v>4428</v>
      </c>
      <c r="Q54" s="34" t="s">
        <v>4428</v>
      </c>
      <c r="R54" s="13">
        <v>2640</v>
      </c>
      <c r="S54" s="13">
        <v>1900</v>
      </c>
      <c r="T54" s="22">
        <v>948600</v>
      </c>
      <c r="U54" s="13" t="s">
        <v>3016</v>
      </c>
      <c r="V54" s="14" t="s">
        <v>3383</v>
      </c>
      <c r="W54" s="13">
        <f t="shared" si="0"/>
        <v>0</v>
      </c>
      <c r="X54" s="13">
        <f t="shared" si="1"/>
        <v>0</v>
      </c>
      <c r="Y54" s="12">
        <v>2</v>
      </c>
      <c r="AA54" s="13" t="s">
        <v>4428</v>
      </c>
      <c r="AB54" s="13" t="s">
        <v>4428</v>
      </c>
      <c r="AC54" s="13" t="s">
        <v>4428</v>
      </c>
    </row>
    <row r="55" spans="1:29">
      <c r="A55" s="12">
        <v>54</v>
      </c>
      <c r="B55" t="s">
        <v>126</v>
      </c>
      <c r="C55" s="34">
        <v>58030</v>
      </c>
      <c r="D55" s="34" t="s">
        <v>4428</v>
      </c>
      <c r="E55" s="34" t="s">
        <v>4428</v>
      </c>
      <c r="F55" s="34" t="s">
        <v>4428</v>
      </c>
      <c r="G55" s="14" t="s">
        <v>1598</v>
      </c>
      <c r="H55" s="13">
        <v>38.313335000000002</v>
      </c>
      <c r="I55" s="13">
        <v>-122.273365</v>
      </c>
      <c r="J55" s="13" t="b">
        <v>1</v>
      </c>
      <c r="K55" s="34" t="s">
        <v>4428</v>
      </c>
      <c r="L55" s="34" t="s">
        <v>4428</v>
      </c>
      <c r="M55" s="34" t="s">
        <v>4428</v>
      </c>
      <c r="N55" s="13" t="s">
        <v>3019</v>
      </c>
      <c r="O55" s="13" t="s">
        <v>3019</v>
      </c>
      <c r="P55" s="34" t="s">
        <v>4428</v>
      </c>
      <c r="Q55" s="34" t="s">
        <v>4428</v>
      </c>
      <c r="R55" s="13">
        <v>1780</v>
      </c>
      <c r="S55" s="13">
        <v>1968</v>
      </c>
      <c r="T55" s="22">
        <v>604700</v>
      </c>
      <c r="U55" s="13" t="s">
        <v>3016</v>
      </c>
      <c r="V55" s="14" t="s">
        <v>3384</v>
      </c>
      <c r="W55" s="13">
        <f t="shared" si="0"/>
        <v>1</v>
      </c>
      <c r="X55" s="13">
        <f t="shared" si="1"/>
        <v>0</v>
      </c>
      <c r="Y55" s="12">
        <v>2</v>
      </c>
      <c r="AA55" s="13" t="s">
        <v>4428</v>
      </c>
      <c r="AB55" s="13" t="s">
        <v>4428</v>
      </c>
      <c r="AC55" s="13" t="s">
        <v>4428</v>
      </c>
    </row>
    <row r="56" spans="1:29">
      <c r="A56" s="12">
        <v>55</v>
      </c>
      <c r="B56" t="s">
        <v>127</v>
      </c>
      <c r="C56" s="35">
        <v>58030</v>
      </c>
      <c r="D56" s="34" t="s">
        <v>4428</v>
      </c>
      <c r="E56" s="34" t="s">
        <v>4428</v>
      </c>
      <c r="F56" s="34" t="s">
        <v>4428</v>
      </c>
      <c r="G56" s="14" t="s">
        <v>1599</v>
      </c>
      <c r="H56" s="13">
        <v>38.313349000000002</v>
      </c>
      <c r="I56" s="13">
        <v>-122.27314200000001</v>
      </c>
      <c r="J56" s="13" t="b">
        <v>1</v>
      </c>
      <c r="K56" s="34" t="s">
        <v>4428</v>
      </c>
      <c r="L56" s="34" t="s">
        <v>4428</v>
      </c>
      <c r="M56" s="34" t="s">
        <v>4428</v>
      </c>
      <c r="N56" s="13" t="s">
        <v>3019</v>
      </c>
      <c r="O56" s="13" t="s">
        <v>3019</v>
      </c>
      <c r="P56" s="34" t="s">
        <v>4428</v>
      </c>
      <c r="Q56" s="34" t="s">
        <v>4428</v>
      </c>
      <c r="R56" s="13">
        <v>1502</v>
      </c>
      <c r="S56" s="13">
        <v>1968</v>
      </c>
      <c r="T56" s="22">
        <v>574300</v>
      </c>
      <c r="U56" s="13" t="s">
        <v>3016</v>
      </c>
      <c r="V56" s="14" t="s">
        <v>3385</v>
      </c>
      <c r="W56" s="13">
        <f t="shared" si="0"/>
        <v>1</v>
      </c>
      <c r="X56" s="13">
        <f t="shared" si="1"/>
        <v>0</v>
      </c>
      <c r="Y56" s="12">
        <v>2</v>
      </c>
      <c r="AA56" s="13" t="s">
        <v>4428</v>
      </c>
      <c r="AB56" s="13" t="s">
        <v>4428</v>
      </c>
      <c r="AC56" s="13" t="s">
        <v>4428</v>
      </c>
    </row>
    <row r="57" spans="1:29">
      <c r="A57" s="12">
        <v>56</v>
      </c>
      <c r="B57" t="s">
        <v>128</v>
      </c>
      <c r="C57" s="35">
        <v>58030</v>
      </c>
      <c r="D57" s="34" t="s">
        <v>4428</v>
      </c>
      <c r="E57" s="34" t="s">
        <v>4428</v>
      </c>
      <c r="F57" s="34" t="s">
        <v>4428</v>
      </c>
      <c r="G57" s="14" t="s">
        <v>1600</v>
      </c>
      <c r="H57" s="13">
        <v>38.313792999999997</v>
      </c>
      <c r="I57" s="13">
        <v>-122.273506</v>
      </c>
      <c r="J57" s="13" t="b">
        <v>1</v>
      </c>
      <c r="K57" s="34" t="s">
        <v>4428</v>
      </c>
      <c r="L57" s="34" t="s">
        <v>4428</v>
      </c>
      <c r="M57" s="34" t="s">
        <v>4428</v>
      </c>
      <c r="N57" s="13" t="s">
        <v>3019</v>
      </c>
      <c r="O57" s="13" t="s">
        <v>3019</v>
      </c>
      <c r="P57" s="34" t="s">
        <v>4428</v>
      </c>
      <c r="Q57" s="34" t="s">
        <v>4428</v>
      </c>
      <c r="R57" s="13">
        <v>2086</v>
      </c>
      <c r="S57" s="13">
        <v>1939</v>
      </c>
      <c r="T57" s="22">
        <v>686100</v>
      </c>
      <c r="U57" s="13" t="s">
        <v>3016</v>
      </c>
      <c r="V57" s="14" t="s">
        <v>3386</v>
      </c>
      <c r="W57" s="13">
        <f t="shared" si="0"/>
        <v>0</v>
      </c>
      <c r="X57" s="13">
        <f t="shared" si="1"/>
        <v>0</v>
      </c>
      <c r="Y57" s="12">
        <v>1</v>
      </c>
      <c r="AA57" s="25">
        <v>41926</v>
      </c>
      <c r="AB57" s="25">
        <v>42114</v>
      </c>
      <c r="AC57" s="13">
        <f>DAYS360(AA57,AB57,TRUE)</f>
        <v>186</v>
      </c>
    </row>
    <row r="58" spans="1:29">
      <c r="A58" s="12">
        <v>57</v>
      </c>
      <c r="B58" t="s">
        <v>129</v>
      </c>
      <c r="C58" s="34">
        <v>58030</v>
      </c>
      <c r="D58" s="34" t="s">
        <v>4428</v>
      </c>
      <c r="E58" s="34" t="s">
        <v>4428</v>
      </c>
      <c r="F58" s="34" t="s">
        <v>4428</v>
      </c>
      <c r="G58" s="14" t="s">
        <v>1601</v>
      </c>
      <c r="H58" s="13">
        <v>38.319000000000003</v>
      </c>
      <c r="I58" s="13">
        <v>-122.26994999999999</v>
      </c>
      <c r="J58" s="13" t="b">
        <v>1</v>
      </c>
      <c r="K58" s="34" t="s">
        <v>4428</v>
      </c>
      <c r="L58" s="34" t="s">
        <v>4428</v>
      </c>
      <c r="M58" s="34" t="s">
        <v>4428</v>
      </c>
      <c r="N58" s="13" t="s">
        <v>3019</v>
      </c>
      <c r="O58" s="13" t="s">
        <v>3019</v>
      </c>
      <c r="P58" s="34" t="s">
        <v>4428</v>
      </c>
      <c r="Q58" s="34" t="s">
        <v>4428</v>
      </c>
      <c r="R58" s="13">
        <v>2613</v>
      </c>
      <c r="S58" s="13">
        <v>1973</v>
      </c>
      <c r="T58" s="22">
        <v>964400</v>
      </c>
      <c r="U58" s="13" t="s">
        <v>3016</v>
      </c>
      <c r="V58" s="14" t="s">
        <v>3387</v>
      </c>
      <c r="W58" s="13">
        <f t="shared" si="0"/>
        <v>0</v>
      </c>
      <c r="X58" s="13">
        <f t="shared" si="1"/>
        <v>0</v>
      </c>
      <c r="Y58" s="12">
        <v>2</v>
      </c>
      <c r="AA58" s="13" t="s">
        <v>4428</v>
      </c>
      <c r="AB58" s="13" t="s">
        <v>4428</v>
      </c>
      <c r="AC58" s="13" t="s">
        <v>4428</v>
      </c>
    </row>
    <row r="59" spans="1:29">
      <c r="A59" s="12">
        <v>58</v>
      </c>
      <c r="B59" t="s">
        <v>130</v>
      </c>
      <c r="C59" s="35">
        <v>58030</v>
      </c>
      <c r="D59" s="34" t="s">
        <v>4428</v>
      </c>
      <c r="E59" s="34" t="s">
        <v>4428</v>
      </c>
      <c r="F59" s="34" t="s">
        <v>4428</v>
      </c>
      <c r="G59" s="14" t="s">
        <v>1602</v>
      </c>
      <c r="H59" s="13">
        <v>38.320048</v>
      </c>
      <c r="I59" s="13">
        <v>-122.270498</v>
      </c>
      <c r="J59" s="13" t="b">
        <v>1</v>
      </c>
      <c r="K59" s="34" t="s">
        <v>4428</v>
      </c>
      <c r="L59" s="34" t="s">
        <v>4428</v>
      </c>
      <c r="M59" s="34" t="s">
        <v>4428</v>
      </c>
      <c r="N59" s="13" t="s">
        <v>3019</v>
      </c>
      <c r="O59" s="13" t="s">
        <v>3019</v>
      </c>
      <c r="P59" s="34" t="s">
        <v>4428</v>
      </c>
      <c r="Q59" s="34" t="s">
        <v>4428</v>
      </c>
      <c r="R59" s="19">
        <v>2500</v>
      </c>
      <c r="S59" s="13" t="s">
        <v>4428</v>
      </c>
      <c r="T59" s="22" t="s">
        <v>4428</v>
      </c>
      <c r="U59" s="13" t="s">
        <v>3016</v>
      </c>
      <c r="V59" s="14" t="s">
        <v>3388</v>
      </c>
      <c r="W59" s="13">
        <f t="shared" si="0"/>
        <v>0</v>
      </c>
      <c r="X59" s="13">
        <f t="shared" si="1"/>
        <v>0</v>
      </c>
      <c r="Y59" s="12">
        <v>2</v>
      </c>
      <c r="AA59" s="25">
        <v>41887</v>
      </c>
      <c r="AB59" s="25">
        <v>42116</v>
      </c>
      <c r="AC59" s="13">
        <f>DAYS360(AA59,AB59,TRUE)</f>
        <v>227</v>
      </c>
    </row>
    <row r="60" spans="1:29">
      <c r="A60" s="12">
        <v>59</v>
      </c>
      <c r="B60" t="s">
        <v>1398</v>
      </c>
      <c r="C60" s="35">
        <v>58030</v>
      </c>
      <c r="D60" s="34" t="s">
        <v>4428</v>
      </c>
      <c r="E60" s="34" t="s">
        <v>4428</v>
      </c>
      <c r="F60" s="34" t="s">
        <v>4428</v>
      </c>
      <c r="G60" s="14" t="s">
        <v>1603</v>
      </c>
      <c r="H60" s="13">
        <v>38.314357999999999</v>
      </c>
      <c r="I60" s="13">
        <v>-122.275509</v>
      </c>
      <c r="J60" s="13" t="b">
        <v>1</v>
      </c>
      <c r="K60" s="34" t="s">
        <v>4428</v>
      </c>
      <c r="L60" s="34" t="s">
        <v>4428</v>
      </c>
      <c r="M60" s="34" t="s">
        <v>4428</v>
      </c>
      <c r="N60" s="13" t="s">
        <v>3019</v>
      </c>
      <c r="O60" s="13" t="s">
        <v>3019</v>
      </c>
      <c r="P60" s="34" t="s">
        <v>4428</v>
      </c>
      <c r="Q60" s="34" t="s">
        <v>4428</v>
      </c>
      <c r="R60" s="13">
        <v>1304</v>
      </c>
      <c r="S60" s="13">
        <v>1942</v>
      </c>
      <c r="T60" s="22">
        <v>997000</v>
      </c>
      <c r="U60" s="13" t="s">
        <v>3017</v>
      </c>
      <c r="V60" s="14" t="s">
        <v>3389</v>
      </c>
      <c r="W60" s="13">
        <f t="shared" si="0"/>
        <v>0</v>
      </c>
      <c r="X60" s="13">
        <f t="shared" si="1"/>
        <v>0</v>
      </c>
      <c r="Y60" s="12">
        <v>4</v>
      </c>
      <c r="AA60" s="13" t="s">
        <v>4428</v>
      </c>
      <c r="AB60" s="13" t="s">
        <v>4428</v>
      </c>
      <c r="AC60" s="13" t="s">
        <v>4428</v>
      </c>
    </row>
    <row r="61" spans="1:29">
      <c r="A61" s="12">
        <v>60</v>
      </c>
      <c r="B61" t="s">
        <v>131</v>
      </c>
      <c r="C61" s="34">
        <v>27663</v>
      </c>
      <c r="D61" s="34" t="s">
        <v>4428</v>
      </c>
      <c r="E61" s="34" t="s">
        <v>4428</v>
      </c>
      <c r="F61" s="34" t="s">
        <v>4428</v>
      </c>
      <c r="G61" s="14" t="s">
        <v>1604</v>
      </c>
      <c r="H61" s="13">
        <v>38.322490000000002</v>
      </c>
      <c r="I61" s="13">
        <v>-122.308142</v>
      </c>
      <c r="J61" s="13" t="b">
        <v>1</v>
      </c>
      <c r="K61" s="34" t="s">
        <v>4428</v>
      </c>
      <c r="L61" s="34" t="s">
        <v>4428</v>
      </c>
      <c r="M61" s="34" t="s">
        <v>4428</v>
      </c>
      <c r="N61" s="13" t="s">
        <v>3018</v>
      </c>
      <c r="O61" s="13" t="s">
        <v>3018</v>
      </c>
      <c r="P61" s="34" t="s">
        <v>4428</v>
      </c>
      <c r="Q61" s="34" t="s">
        <v>4428</v>
      </c>
      <c r="R61" s="19">
        <v>62500</v>
      </c>
      <c r="S61" s="13" t="s">
        <v>4428</v>
      </c>
      <c r="T61" s="22" t="s">
        <v>4428</v>
      </c>
      <c r="U61" s="13" t="s">
        <v>3017</v>
      </c>
      <c r="V61" s="14" t="s">
        <v>3390</v>
      </c>
      <c r="W61" s="13">
        <f t="shared" si="0"/>
        <v>0</v>
      </c>
      <c r="X61" s="13">
        <f t="shared" si="1"/>
        <v>0</v>
      </c>
      <c r="Y61" s="12">
        <v>4</v>
      </c>
      <c r="AA61" s="13" t="s">
        <v>4428</v>
      </c>
      <c r="AB61" s="13" t="s">
        <v>4428</v>
      </c>
      <c r="AC61" s="13" t="s">
        <v>4428</v>
      </c>
    </row>
    <row r="62" spans="1:29">
      <c r="A62" s="12">
        <v>61</v>
      </c>
      <c r="B62" t="s">
        <v>1468</v>
      </c>
      <c r="C62" s="34">
        <v>24457</v>
      </c>
      <c r="D62" s="34" t="s">
        <v>4428</v>
      </c>
      <c r="E62" s="34" t="s">
        <v>4428</v>
      </c>
      <c r="F62" s="34" t="s">
        <v>4428</v>
      </c>
      <c r="G62" s="14" t="s">
        <v>1605</v>
      </c>
      <c r="H62" s="13">
        <v>38.328592</v>
      </c>
      <c r="I62" s="13">
        <v>-122.31174</v>
      </c>
      <c r="J62" s="13" t="b">
        <v>1</v>
      </c>
      <c r="K62" s="34" t="s">
        <v>4428</v>
      </c>
      <c r="L62" s="34" t="s">
        <v>4428</v>
      </c>
      <c r="M62" s="34" t="s">
        <v>4428</v>
      </c>
      <c r="N62" s="13" t="s">
        <v>3020</v>
      </c>
      <c r="O62" s="13" t="s">
        <v>3020</v>
      </c>
      <c r="P62" s="34" t="s">
        <v>4428</v>
      </c>
      <c r="Q62" s="34" t="s">
        <v>4428</v>
      </c>
      <c r="R62" s="19">
        <v>20000</v>
      </c>
      <c r="S62" s="13" t="s">
        <v>4428</v>
      </c>
      <c r="T62" s="22" t="s">
        <v>4428</v>
      </c>
      <c r="U62" s="13" t="s">
        <v>3017</v>
      </c>
      <c r="V62" s="14" t="s">
        <v>3391</v>
      </c>
      <c r="W62" s="13">
        <f t="shared" si="0"/>
        <v>0</v>
      </c>
      <c r="X62" s="13">
        <f t="shared" si="1"/>
        <v>0</v>
      </c>
      <c r="Y62" s="12">
        <v>4</v>
      </c>
      <c r="AA62" s="13" t="s">
        <v>4428</v>
      </c>
      <c r="AB62" s="13" t="s">
        <v>4428</v>
      </c>
      <c r="AC62" s="13" t="s">
        <v>4428</v>
      </c>
    </row>
    <row r="63" spans="1:29">
      <c r="A63" s="12">
        <v>62</v>
      </c>
      <c r="B63" t="s">
        <v>132</v>
      </c>
      <c r="C63" s="34">
        <v>27663</v>
      </c>
      <c r="D63" s="34" t="s">
        <v>4428</v>
      </c>
      <c r="E63" s="34" t="s">
        <v>4428</v>
      </c>
      <c r="F63" s="34" t="s">
        <v>4428</v>
      </c>
      <c r="G63" s="14" t="s">
        <v>1606</v>
      </c>
      <c r="H63" s="13">
        <v>38.322516</v>
      </c>
      <c r="I63" s="13">
        <v>-122.304051</v>
      </c>
      <c r="J63" s="13" t="b">
        <v>1</v>
      </c>
      <c r="K63" s="34" t="s">
        <v>4428</v>
      </c>
      <c r="L63" s="34" t="s">
        <v>4428</v>
      </c>
      <c r="M63" s="34" t="s">
        <v>4428</v>
      </c>
      <c r="N63" s="13" t="s">
        <v>3018</v>
      </c>
      <c r="O63" s="13" t="s">
        <v>3018</v>
      </c>
      <c r="P63" s="34" t="s">
        <v>4428</v>
      </c>
      <c r="Q63" s="34" t="s">
        <v>4428</v>
      </c>
      <c r="R63" s="19">
        <v>15000</v>
      </c>
      <c r="S63" s="13" t="s">
        <v>4428</v>
      </c>
      <c r="T63" s="22" t="s">
        <v>4428</v>
      </c>
      <c r="U63" s="13" t="s">
        <v>3016</v>
      </c>
      <c r="V63" s="14" t="s">
        <v>3392</v>
      </c>
      <c r="W63" s="13">
        <f t="shared" si="0"/>
        <v>0</v>
      </c>
      <c r="X63" s="13">
        <f t="shared" si="1"/>
        <v>0</v>
      </c>
      <c r="Y63" s="12">
        <v>1</v>
      </c>
      <c r="AA63" s="25">
        <v>41901</v>
      </c>
      <c r="AB63" s="25">
        <v>41904</v>
      </c>
      <c r="AC63" s="13">
        <f>DAYS360(AA63,AB63,TRUE)</f>
        <v>3</v>
      </c>
    </row>
    <row r="64" spans="1:29">
      <c r="A64" s="12">
        <v>63</v>
      </c>
      <c r="B64" t="s">
        <v>133</v>
      </c>
      <c r="C64" s="34">
        <v>27663</v>
      </c>
      <c r="D64" s="34" t="s">
        <v>4428</v>
      </c>
      <c r="E64" s="34" t="s">
        <v>4428</v>
      </c>
      <c r="F64" s="34" t="s">
        <v>4428</v>
      </c>
      <c r="G64" s="14" t="s">
        <v>1607</v>
      </c>
      <c r="H64" s="13">
        <v>38.323126000000002</v>
      </c>
      <c r="I64" s="13">
        <v>-122.30380700000001</v>
      </c>
      <c r="J64" s="13" t="b">
        <v>1</v>
      </c>
      <c r="K64" s="34" t="s">
        <v>4428</v>
      </c>
      <c r="L64" s="34" t="s">
        <v>4428</v>
      </c>
      <c r="M64" s="34" t="s">
        <v>4428</v>
      </c>
      <c r="N64" s="13" t="s">
        <v>3018</v>
      </c>
      <c r="O64" s="13" t="s">
        <v>3018</v>
      </c>
      <c r="P64" s="34" t="s">
        <v>4428</v>
      </c>
      <c r="Q64" s="34" t="s">
        <v>4428</v>
      </c>
      <c r="R64" s="19">
        <v>80000</v>
      </c>
      <c r="S64" s="13" t="s">
        <v>4428</v>
      </c>
      <c r="T64" s="22" t="s">
        <v>4428</v>
      </c>
      <c r="U64" s="13" t="s">
        <v>3016</v>
      </c>
      <c r="V64" s="14" t="s">
        <v>3393</v>
      </c>
      <c r="W64" s="13">
        <f t="shared" si="0"/>
        <v>0</v>
      </c>
      <c r="X64" s="13">
        <f t="shared" si="1"/>
        <v>0</v>
      </c>
      <c r="Y64" s="12">
        <v>2</v>
      </c>
      <c r="AA64" s="25">
        <v>41893</v>
      </c>
      <c r="AB64" s="25">
        <v>41908</v>
      </c>
      <c r="AC64" s="13">
        <f>DAYS360(AA64,AB64,TRUE)</f>
        <v>15</v>
      </c>
    </row>
    <row r="65" spans="1:29">
      <c r="A65" s="12">
        <v>64</v>
      </c>
      <c r="B65" t="s">
        <v>134</v>
      </c>
      <c r="C65" s="34">
        <v>27663</v>
      </c>
      <c r="D65" s="34" t="s">
        <v>4428</v>
      </c>
      <c r="E65" s="34" t="s">
        <v>4428</v>
      </c>
      <c r="F65" s="34" t="s">
        <v>4428</v>
      </c>
      <c r="G65" s="14" t="s">
        <v>1608</v>
      </c>
      <c r="H65" s="13">
        <v>38.323990999999999</v>
      </c>
      <c r="I65" s="13">
        <v>-122.306135</v>
      </c>
      <c r="J65" s="13" t="b">
        <v>1</v>
      </c>
      <c r="K65" s="34" t="s">
        <v>4428</v>
      </c>
      <c r="L65" s="34" t="s">
        <v>4428</v>
      </c>
      <c r="M65" s="34" t="s">
        <v>4428</v>
      </c>
      <c r="N65" s="13" t="s">
        <v>3019</v>
      </c>
      <c r="O65" s="13" t="s">
        <v>3019</v>
      </c>
      <c r="P65" s="34" t="s">
        <v>4428</v>
      </c>
      <c r="Q65" s="34" t="s">
        <v>4428</v>
      </c>
      <c r="R65" s="13">
        <v>1189</v>
      </c>
      <c r="S65" s="13">
        <v>1956</v>
      </c>
      <c r="T65" s="22">
        <v>443200</v>
      </c>
      <c r="U65" s="13" t="s">
        <v>3016</v>
      </c>
      <c r="V65" s="14" t="s">
        <v>3394</v>
      </c>
      <c r="W65" s="13">
        <f t="shared" si="0"/>
        <v>0</v>
      </c>
      <c r="X65" s="13">
        <f t="shared" si="1"/>
        <v>0</v>
      </c>
      <c r="Y65" s="12">
        <v>2</v>
      </c>
      <c r="AA65" s="13" t="s">
        <v>4428</v>
      </c>
      <c r="AB65" s="13" t="s">
        <v>4428</v>
      </c>
      <c r="AC65" s="13" t="s">
        <v>4428</v>
      </c>
    </row>
    <row r="66" spans="1:29">
      <c r="A66" s="12">
        <v>65</v>
      </c>
      <c r="B66" t="s">
        <v>135</v>
      </c>
      <c r="C66" s="34">
        <v>27663</v>
      </c>
      <c r="D66" s="34" t="s">
        <v>4428</v>
      </c>
      <c r="E66" s="34" t="s">
        <v>4428</v>
      </c>
      <c r="F66" s="34" t="s">
        <v>4428</v>
      </c>
      <c r="G66" s="14" t="s">
        <v>1609</v>
      </c>
      <c r="H66" s="13">
        <v>38.323875000000001</v>
      </c>
      <c r="I66" s="13">
        <v>-122.305188</v>
      </c>
      <c r="J66" s="13" t="b">
        <v>1</v>
      </c>
      <c r="K66" s="34" t="s">
        <v>4428</v>
      </c>
      <c r="L66" s="34" t="s">
        <v>4428</v>
      </c>
      <c r="M66" s="34" t="s">
        <v>4428</v>
      </c>
      <c r="N66" s="13" t="s">
        <v>3019</v>
      </c>
      <c r="O66" s="13" t="s">
        <v>3019</v>
      </c>
      <c r="P66" s="34" t="s">
        <v>4428</v>
      </c>
      <c r="Q66" s="34" t="s">
        <v>4428</v>
      </c>
      <c r="R66" s="13">
        <v>1408</v>
      </c>
      <c r="S66" s="13">
        <v>1956</v>
      </c>
      <c r="T66" s="22">
        <v>491900</v>
      </c>
      <c r="U66" s="13" t="s">
        <v>3016</v>
      </c>
      <c r="V66" s="14" t="s">
        <v>3395</v>
      </c>
      <c r="W66" s="13">
        <f t="shared" ref="W66:W129" si="2">IF(ISNUMBER(FIND("chimney",V66))= TRUE,1,0)</f>
        <v>1</v>
      </c>
      <c r="X66" s="13">
        <f t="shared" ref="X66:X129" si="3">IF(ISNUMBER(FIND("foundation",V66))= TRUE,1,0)</f>
        <v>0</v>
      </c>
      <c r="Y66" s="12">
        <v>2</v>
      </c>
      <c r="AA66" s="25">
        <v>41901</v>
      </c>
      <c r="AB66" s="13" t="s">
        <v>3043</v>
      </c>
      <c r="AC66" s="13" t="s">
        <v>4428</v>
      </c>
    </row>
    <row r="67" spans="1:29">
      <c r="A67" s="12">
        <v>66</v>
      </c>
      <c r="B67" t="s">
        <v>136</v>
      </c>
      <c r="C67" s="34">
        <v>27663</v>
      </c>
      <c r="D67" s="34" t="s">
        <v>4428</v>
      </c>
      <c r="E67" s="34" t="s">
        <v>4428</v>
      </c>
      <c r="F67" s="34" t="s">
        <v>4428</v>
      </c>
      <c r="G67" s="14" t="s">
        <v>1610</v>
      </c>
      <c r="H67" s="13">
        <v>38.324480999999999</v>
      </c>
      <c r="I67" s="13">
        <v>-122.30598000000001</v>
      </c>
      <c r="J67" s="13" t="b">
        <v>1</v>
      </c>
      <c r="K67" s="34" t="s">
        <v>4428</v>
      </c>
      <c r="L67" s="34" t="s">
        <v>4428</v>
      </c>
      <c r="M67" s="34" t="s">
        <v>4428</v>
      </c>
      <c r="N67" s="13" t="s">
        <v>3019</v>
      </c>
      <c r="O67" s="13" t="s">
        <v>3019</v>
      </c>
      <c r="P67" s="34" t="s">
        <v>4428</v>
      </c>
      <c r="Q67" s="34" t="s">
        <v>4428</v>
      </c>
      <c r="R67" s="13">
        <v>1408</v>
      </c>
      <c r="S67" s="13">
        <v>1956</v>
      </c>
      <c r="T67" s="22">
        <v>468400</v>
      </c>
      <c r="U67" s="13" t="s">
        <v>3016</v>
      </c>
      <c r="V67" s="14" t="s">
        <v>3396</v>
      </c>
      <c r="W67" s="13">
        <f t="shared" si="2"/>
        <v>1</v>
      </c>
      <c r="X67" s="13">
        <f t="shared" si="3"/>
        <v>0</v>
      </c>
      <c r="Y67" s="12">
        <v>2</v>
      </c>
      <c r="AA67" s="25">
        <v>41905</v>
      </c>
      <c r="AB67" s="13" t="s">
        <v>3044</v>
      </c>
      <c r="AC67" s="13" t="s">
        <v>4428</v>
      </c>
    </row>
    <row r="68" spans="1:29">
      <c r="A68" s="12">
        <v>67</v>
      </c>
      <c r="B68" t="s">
        <v>137</v>
      </c>
      <c r="C68" s="34">
        <v>27663</v>
      </c>
      <c r="D68" s="34" t="s">
        <v>4428</v>
      </c>
      <c r="E68" s="34" t="s">
        <v>4428</v>
      </c>
      <c r="F68" s="34" t="s">
        <v>4428</v>
      </c>
      <c r="G68" s="14" t="s">
        <v>1611</v>
      </c>
      <c r="H68" s="13">
        <v>38.324297999999999</v>
      </c>
      <c r="I68" s="13">
        <v>-122.304084</v>
      </c>
      <c r="J68" s="13" t="b">
        <v>1</v>
      </c>
      <c r="K68" s="34" t="s">
        <v>4428</v>
      </c>
      <c r="L68" s="34" t="s">
        <v>4428</v>
      </c>
      <c r="M68" s="34" t="s">
        <v>4428</v>
      </c>
      <c r="N68" s="13" t="s">
        <v>3019</v>
      </c>
      <c r="O68" s="13" t="s">
        <v>3019</v>
      </c>
      <c r="P68" s="34" t="s">
        <v>4428</v>
      </c>
      <c r="Q68" s="34" t="s">
        <v>4428</v>
      </c>
      <c r="R68" s="13">
        <v>1408</v>
      </c>
      <c r="S68" s="13">
        <v>1956</v>
      </c>
      <c r="T68" s="22">
        <v>500800</v>
      </c>
      <c r="U68" s="13" t="s">
        <v>3016</v>
      </c>
      <c r="V68" s="14" t="s">
        <v>3397</v>
      </c>
      <c r="W68" s="13">
        <f t="shared" si="2"/>
        <v>1</v>
      </c>
      <c r="X68" s="13">
        <f t="shared" si="3"/>
        <v>0</v>
      </c>
      <c r="Y68" s="12">
        <v>2</v>
      </c>
      <c r="AA68" s="25">
        <v>41897</v>
      </c>
      <c r="AB68" s="25">
        <v>41936</v>
      </c>
      <c r="AC68" s="13">
        <f>DAYS360(AA68,AB68,TRUE)</f>
        <v>39</v>
      </c>
    </row>
    <row r="69" spans="1:29">
      <c r="A69" s="12">
        <v>68</v>
      </c>
      <c r="B69" t="s">
        <v>138</v>
      </c>
      <c r="C69" s="34">
        <v>27663</v>
      </c>
      <c r="D69" s="34" t="s">
        <v>4428</v>
      </c>
      <c r="E69" s="34" t="s">
        <v>4428</v>
      </c>
      <c r="F69" s="34" t="s">
        <v>4428</v>
      </c>
      <c r="G69" s="14" t="s">
        <v>1612</v>
      </c>
      <c r="H69" s="13">
        <v>38.324081999999997</v>
      </c>
      <c r="I69" s="13">
        <v>-122.303195</v>
      </c>
      <c r="J69" s="13" t="b">
        <v>1</v>
      </c>
      <c r="K69" s="34" t="s">
        <v>4428</v>
      </c>
      <c r="L69" s="34" t="s">
        <v>4428</v>
      </c>
      <c r="M69" s="34" t="s">
        <v>4428</v>
      </c>
      <c r="N69" s="13" t="s">
        <v>3019</v>
      </c>
      <c r="O69" s="13" t="s">
        <v>3019</v>
      </c>
      <c r="P69" s="34" t="s">
        <v>4428</v>
      </c>
      <c r="Q69" s="34" t="s">
        <v>4428</v>
      </c>
      <c r="R69" s="13">
        <v>1079</v>
      </c>
      <c r="S69" s="13">
        <v>1956</v>
      </c>
      <c r="T69" s="22">
        <v>475600</v>
      </c>
      <c r="U69" s="13" t="s">
        <v>3016</v>
      </c>
      <c r="V69" s="14" t="s">
        <v>3398</v>
      </c>
      <c r="W69" s="13">
        <f t="shared" si="2"/>
        <v>0</v>
      </c>
      <c r="X69" s="13">
        <f t="shared" si="3"/>
        <v>0</v>
      </c>
      <c r="Y69" s="12">
        <v>2</v>
      </c>
      <c r="AA69" s="13" t="s">
        <v>4428</v>
      </c>
      <c r="AB69" s="13" t="s">
        <v>4428</v>
      </c>
      <c r="AC69" s="13" t="s">
        <v>4428</v>
      </c>
    </row>
    <row r="70" spans="1:29">
      <c r="A70" s="12">
        <v>69</v>
      </c>
      <c r="B70" t="s">
        <v>139</v>
      </c>
      <c r="C70" s="34">
        <v>27663</v>
      </c>
      <c r="D70" s="34" t="s">
        <v>4428</v>
      </c>
      <c r="E70" s="34" t="s">
        <v>4428</v>
      </c>
      <c r="F70" s="34" t="s">
        <v>4428</v>
      </c>
      <c r="G70" s="14" t="s">
        <v>1613</v>
      </c>
      <c r="H70" s="13">
        <v>38.324368</v>
      </c>
      <c r="I70" s="13">
        <v>-122.303185</v>
      </c>
      <c r="J70" s="13" t="b">
        <v>1</v>
      </c>
      <c r="K70" s="34" t="s">
        <v>4428</v>
      </c>
      <c r="L70" s="34" t="s">
        <v>4428</v>
      </c>
      <c r="M70" s="34" t="s">
        <v>4428</v>
      </c>
      <c r="N70" s="13" t="s">
        <v>3019</v>
      </c>
      <c r="O70" s="13" t="s">
        <v>3019</v>
      </c>
      <c r="P70" s="34" t="s">
        <v>4428</v>
      </c>
      <c r="Q70" s="34" t="s">
        <v>4428</v>
      </c>
      <c r="R70" s="13">
        <v>1408</v>
      </c>
      <c r="S70" s="13">
        <v>1956</v>
      </c>
      <c r="T70" s="22">
        <v>499900</v>
      </c>
      <c r="U70" s="13" t="s">
        <v>3016</v>
      </c>
      <c r="V70" s="14" t="s">
        <v>3397</v>
      </c>
      <c r="W70" s="13">
        <f t="shared" si="2"/>
        <v>1</v>
      </c>
      <c r="X70" s="13">
        <f t="shared" si="3"/>
        <v>0</v>
      </c>
      <c r="Y70" s="12">
        <v>2</v>
      </c>
      <c r="AA70" s="25">
        <v>41996</v>
      </c>
      <c r="AB70" s="25">
        <v>42010</v>
      </c>
      <c r="AC70" s="13">
        <f>DAYS360(AA70,AB70,TRUE)</f>
        <v>13</v>
      </c>
    </row>
    <row r="71" spans="1:29">
      <c r="A71" s="12">
        <v>70</v>
      </c>
      <c r="B71" t="s">
        <v>140</v>
      </c>
      <c r="C71" s="34">
        <v>27663</v>
      </c>
      <c r="D71" s="34" t="s">
        <v>4428</v>
      </c>
      <c r="E71" s="34" t="s">
        <v>4428</v>
      </c>
      <c r="F71" s="34" t="s">
        <v>4428</v>
      </c>
      <c r="G71" s="14" t="s">
        <v>1614</v>
      </c>
      <c r="H71" s="13">
        <v>38.324401000000002</v>
      </c>
      <c r="I71" s="13">
        <v>-122.302983</v>
      </c>
      <c r="J71" s="13" t="b">
        <v>1</v>
      </c>
      <c r="K71" s="34" t="s">
        <v>4428</v>
      </c>
      <c r="L71" s="34" t="s">
        <v>4428</v>
      </c>
      <c r="M71" s="34" t="s">
        <v>4428</v>
      </c>
      <c r="N71" s="13" t="s">
        <v>3019</v>
      </c>
      <c r="O71" s="13" t="s">
        <v>3019</v>
      </c>
      <c r="P71" s="34" t="s">
        <v>4428</v>
      </c>
      <c r="Q71" s="34" t="s">
        <v>4428</v>
      </c>
      <c r="R71" s="13">
        <v>1189</v>
      </c>
      <c r="S71" s="13">
        <v>1956</v>
      </c>
      <c r="T71" s="22">
        <v>457900</v>
      </c>
      <c r="U71" s="13" t="s">
        <v>3016</v>
      </c>
      <c r="V71" s="14" t="s">
        <v>3397</v>
      </c>
      <c r="W71" s="13">
        <f t="shared" si="2"/>
        <v>1</v>
      </c>
      <c r="X71" s="13">
        <f t="shared" si="3"/>
        <v>0</v>
      </c>
      <c r="Y71" s="12">
        <v>1</v>
      </c>
      <c r="AA71" s="25">
        <v>41894</v>
      </c>
      <c r="AB71" s="25">
        <v>42074</v>
      </c>
      <c r="AC71" s="13">
        <f>DAYS360(AA71,AB71,TRUE)</f>
        <v>179</v>
      </c>
    </row>
    <row r="72" spans="1:29">
      <c r="A72" s="12">
        <v>71</v>
      </c>
      <c r="B72" t="s">
        <v>141</v>
      </c>
      <c r="C72" s="34">
        <v>27663</v>
      </c>
      <c r="D72" s="34" t="s">
        <v>4428</v>
      </c>
      <c r="E72" s="34" t="s">
        <v>4428</v>
      </c>
      <c r="F72" s="34" t="s">
        <v>4428</v>
      </c>
      <c r="G72" s="14" t="s">
        <v>1615</v>
      </c>
      <c r="H72" s="13">
        <v>38.325336999999998</v>
      </c>
      <c r="I72" s="13">
        <v>-122.30412</v>
      </c>
      <c r="J72" s="13" t="b">
        <v>1</v>
      </c>
      <c r="K72" s="34" t="s">
        <v>4428</v>
      </c>
      <c r="L72" s="34" t="s">
        <v>4428</v>
      </c>
      <c r="M72" s="34" t="s">
        <v>4428</v>
      </c>
      <c r="N72" s="13" t="s">
        <v>3019</v>
      </c>
      <c r="O72" s="13" t="s">
        <v>3019</v>
      </c>
      <c r="P72" s="34" t="s">
        <v>4428</v>
      </c>
      <c r="Q72" s="34" t="s">
        <v>4428</v>
      </c>
      <c r="R72" s="13">
        <v>1310</v>
      </c>
      <c r="S72" s="13">
        <v>1956</v>
      </c>
      <c r="T72" s="22">
        <v>477400</v>
      </c>
      <c r="U72" s="13" t="s">
        <v>3016</v>
      </c>
      <c r="V72" s="14" t="s">
        <v>3399</v>
      </c>
      <c r="W72" s="13">
        <f t="shared" si="2"/>
        <v>1</v>
      </c>
      <c r="X72" s="13">
        <f t="shared" si="3"/>
        <v>0</v>
      </c>
      <c r="Y72" s="12">
        <v>2</v>
      </c>
      <c r="AA72" s="13" t="s">
        <v>4428</v>
      </c>
      <c r="AB72" s="13" t="s">
        <v>4428</v>
      </c>
      <c r="AC72" s="13" t="s">
        <v>4428</v>
      </c>
    </row>
    <row r="73" spans="1:29">
      <c r="A73" s="12">
        <v>72</v>
      </c>
      <c r="B73" t="s">
        <v>142</v>
      </c>
      <c r="C73" s="34">
        <v>27663</v>
      </c>
      <c r="D73" s="34" t="s">
        <v>4428</v>
      </c>
      <c r="E73" s="34" t="s">
        <v>4428</v>
      </c>
      <c r="F73" s="34" t="s">
        <v>4428</v>
      </c>
      <c r="G73" s="14" t="s">
        <v>1616</v>
      </c>
      <c r="H73" s="13">
        <v>38.324848000000003</v>
      </c>
      <c r="I73" s="13">
        <v>-122.30306299999999</v>
      </c>
      <c r="J73" s="13" t="b">
        <v>1</v>
      </c>
      <c r="K73" s="34" t="s">
        <v>4428</v>
      </c>
      <c r="L73" s="34" t="s">
        <v>4428</v>
      </c>
      <c r="M73" s="34" t="s">
        <v>4428</v>
      </c>
      <c r="N73" s="13" t="s">
        <v>3019</v>
      </c>
      <c r="O73" s="13" t="s">
        <v>3019</v>
      </c>
      <c r="P73" s="34" t="s">
        <v>4428</v>
      </c>
      <c r="Q73" s="34" t="s">
        <v>4428</v>
      </c>
      <c r="R73" s="13">
        <v>1636</v>
      </c>
      <c r="S73" s="13">
        <v>1956</v>
      </c>
      <c r="T73" s="22">
        <v>535600</v>
      </c>
      <c r="U73" s="13" t="s">
        <v>3016</v>
      </c>
      <c r="V73" s="14" t="s">
        <v>3397</v>
      </c>
      <c r="W73" s="13">
        <f t="shared" si="2"/>
        <v>1</v>
      </c>
      <c r="X73" s="13">
        <f t="shared" si="3"/>
        <v>0</v>
      </c>
      <c r="Y73" s="12">
        <v>2</v>
      </c>
      <c r="AA73" s="13" t="s">
        <v>4428</v>
      </c>
      <c r="AB73" s="13" t="s">
        <v>4428</v>
      </c>
      <c r="AC73" s="13" t="s">
        <v>4428</v>
      </c>
    </row>
    <row r="74" spans="1:29">
      <c r="A74" s="12">
        <v>73</v>
      </c>
      <c r="B74" t="s">
        <v>143</v>
      </c>
      <c r="C74" s="34">
        <v>27663</v>
      </c>
      <c r="D74" s="34" t="s">
        <v>4428</v>
      </c>
      <c r="E74" s="34" t="s">
        <v>4428</v>
      </c>
      <c r="F74" s="34" t="s">
        <v>4428</v>
      </c>
      <c r="G74" s="14" t="s">
        <v>1617</v>
      </c>
      <c r="H74" s="13">
        <v>38.325049999999997</v>
      </c>
      <c r="I74" s="13">
        <v>-122.302232</v>
      </c>
      <c r="J74" s="13" t="b">
        <v>1</v>
      </c>
      <c r="K74" s="34" t="s">
        <v>4428</v>
      </c>
      <c r="L74" s="34" t="s">
        <v>4428</v>
      </c>
      <c r="M74" s="34" t="s">
        <v>4428</v>
      </c>
      <c r="N74" s="13" t="s">
        <v>3019</v>
      </c>
      <c r="O74" s="13" t="s">
        <v>3019</v>
      </c>
      <c r="P74" s="34" t="s">
        <v>4428</v>
      </c>
      <c r="Q74" s="34" t="s">
        <v>4428</v>
      </c>
      <c r="R74" s="13">
        <v>1189</v>
      </c>
      <c r="S74" s="13">
        <v>1956</v>
      </c>
      <c r="T74" s="22">
        <v>430100</v>
      </c>
      <c r="U74" s="13" t="s">
        <v>3016</v>
      </c>
      <c r="V74" s="14" t="s">
        <v>3400</v>
      </c>
      <c r="W74" s="13">
        <f t="shared" si="2"/>
        <v>1</v>
      </c>
      <c r="X74" s="13">
        <f t="shared" si="3"/>
        <v>0</v>
      </c>
      <c r="Y74" s="12">
        <v>2</v>
      </c>
      <c r="AA74" s="13" t="s">
        <v>4428</v>
      </c>
      <c r="AB74" s="13" t="s">
        <v>4428</v>
      </c>
      <c r="AC74" s="13" t="s">
        <v>4428</v>
      </c>
    </row>
    <row r="75" spans="1:29">
      <c r="A75" s="12">
        <v>74</v>
      </c>
      <c r="B75" t="s">
        <v>144</v>
      </c>
      <c r="C75" s="34">
        <v>27663</v>
      </c>
      <c r="D75" s="34" t="s">
        <v>4428</v>
      </c>
      <c r="E75" s="34" t="s">
        <v>4428</v>
      </c>
      <c r="F75" s="34" t="s">
        <v>4428</v>
      </c>
      <c r="G75" s="14" t="s">
        <v>1618</v>
      </c>
      <c r="H75" s="13">
        <v>38.325944999999997</v>
      </c>
      <c r="I75" s="13">
        <v>-122.303361</v>
      </c>
      <c r="J75" s="13" t="b">
        <v>1</v>
      </c>
      <c r="K75" s="34" t="s">
        <v>4428</v>
      </c>
      <c r="L75" s="34" t="s">
        <v>4428</v>
      </c>
      <c r="M75" s="34" t="s">
        <v>4428</v>
      </c>
      <c r="N75" s="13" t="s">
        <v>3019</v>
      </c>
      <c r="O75" s="13" t="s">
        <v>3019</v>
      </c>
      <c r="P75" s="34" t="s">
        <v>4428</v>
      </c>
      <c r="Q75" s="34" t="s">
        <v>4428</v>
      </c>
      <c r="R75" s="13">
        <v>1189</v>
      </c>
      <c r="S75" s="13">
        <v>1956</v>
      </c>
      <c r="T75" s="22">
        <v>452500</v>
      </c>
      <c r="U75" s="13" t="s">
        <v>3016</v>
      </c>
      <c r="V75" s="14" t="s">
        <v>3401</v>
      </c>
      <c r="W75" s="13">
        <f t="shared" si="2"/>
        <v>0</v>
      </c>
      <c r="X75" s="13">
        <f t="shared" si="3"/>
        <v>0</v>
      </c>
      <c r="Y75" s="12">
        <v>2</v>
      </c>
      <c r="AA75" s="13" t="s">
        <v>4428</v>
      </c>
      <c r="AB75" s="13" t="s">
        <v>4428</v>
      </c>
      <c r="AC75" s="13" t="s">
        <v>4428</v>
      </c>
    </row>
    <row r="76" spans="1:29">
      <c r="A76" s="12">
        <v>75</v>
      </c>
      <c r="B76" t="s">
        <v>145</v>
      </c>
      <c r="C76" s="34">
        <v>27663</v>
      </c>
      <c r="D76" s="34" t="s">
        <v>4428</v>
      </c>
      <c r="E76" s="34" t="s">
        <v>4428</v>
      </c>
      <c r="F76" s="34" t="s">
        <v>4428</v>
      </c>
      <c r="G76" s="14" t="s">
        <v>1619</v>
      </c>
      <c r="H76" s="13">
        <v>38.326166999999998</v>
      </c>
      <c r="I76" s="13">
        <v>-122.30312600000001</v>
      </c>
      <c r="J76" s="13" t="b">
        <v>1</v>
      </c>
      <c r="K76" s="34" t="s">
        <v>4428</v>
      </c>
      <c r="L76" s="34" t="s">
        <v>4428</v>
      </c>
      <c r="M76" s="34" t="s">
        <v>4428</v>
      </c>
      <c r="N76" s="13" t="s">
        <v>3019</v>
      </c>
      <c r="O76" s="13" t="s">
        <v>3019</v>
      </c>
      <c r="P76" s="34" t="s">
        <v>4428</v>
      </c>
      <c r="Q76" s="34" t="s">
        <v>4428</v>
      </c>
      <c r="R76" s="13">
        <v>1261</v>
      </c>
      <c r="S76" s="13">
        <v>1958</v>
      </c>
      <c r="T76" s="22">
        <v>469500</v>
      </c>
      <c r="U76" s="13" t="s">
        <v>3016</v>
      </c>
      <c r="V76" s="14" t="s">
        <v>3402</v>
      </c>
      <c r="W76" s="13">
        <f t="shared" si="2"/>
        <v>1</v>
      </c>
      <c r="X76" s="13">
        <f t="shared" si="3"/>
        <v>0</v>
      </c>
      <c r="Y76" s="12">
        <v>2</v>
      </c>
      <c r="AA76" s="13" t="s">
        <v>4428</v>
      </c>
      <c r="AB76" s="13" t="s">
        <v>4428</v>
      </c>
      <c r="AC76" s="13" t="s">
        <v>4428</v>
      </c>
    </row>
    <row r="77" spans="1:29">
      <c r="A77" s="12">
        <v>76</v>
      </c>
      <c r="B77" t="s">
        <v>1469</v>
      </c>
      <c r="C77" s="34">
        <v>27663</v>
      </c>
      <c r="D77" s="34" t="s">
        <v>4428</v>
      </c>
      <c r="E77" s="34" t="s">
        <v>4428</v>
      </c>
      <c r="F77" s="34" t="s">
        <v>4428</v>
      </c>
      <c r="G77" s="14" t="s">
        <v>1620</v>
      </c>
      <c r="H77" s="13">
        <v>38.326438000000003</v>
      </c>
      <c r="I77" s="13">
        <v>-122.30335599999999</v>
      </c>
      <c r="J77" s="13" t="b">
        <v>1</v>
      </c>
      <c r="K77" s="34" t="s">
        <v>4428</v>
      </c>
      <c r="L77" s="34" t="s">
        <v>4428</v>
      </c>
      <c r="M77" s="34" t="s">
        <v>4428</v>
      </c>
      <c r="N77" s="13" t="s">
        <v>3019</v>
      </c>
      <c r="O77" s="13" t="s">
        <v>3019</v>
      </c>
      <c r="P77" s="34" t="s">
        <v>4428</v>
      </c>
      <c r="Q77" s="34" t="s">
        <v>4428</v>
      </c>
      <c r="R77" s="13">
        <v>1261</v>
      </c>
      <c r="S77" s="13">
        <v>1959</v>
      </c>
      <c r="T77" s="22">
        <v>471400</v>
      </c>
      <c r="U77" s="13" t="s">
        <v>3016</v>
      </c>
      <c r="V77" s="14" t="s">
        <v>3402</v>
      </c>
      <c r="W77" s="13">
        <f t="shared" si="2"/>
        <v>1</v>
      </c>
      <c r="X77" s="13">
        <f t="shared" si="3"/>
        <v>0</v>
      </c>
      <c r="Y77" s="12">
        <v>2</v>
      </c>
      <c r="AA77" s="25" t="s">
        <v>3045</v>
      </c>
      <c r="AB77" s="13" t="s">
        <v>3046</v>
      </c>
      <c r="AC77" s="13" t="s">
        <v>4431</v>
      </c>
    </row>
    <row r="78" spans="1:29">
      <c r="A78" s="12">
        <v>77</v>
      </c>
      <c r="B78" t="s">
        <v>146</v>
      </c>
      <c r="C78" s="34">
        <v>27663</v>
      </c>
      <c r="D78" s="34" t="s">
        <v>4428</v>
      </c>
      <c r="E78" s="34" t="s">
        <v>4428</v>
      </c>
      <c r="F78" s="34" t="s">
        <v>4428</v>
      </c>
      <c r="G78" s="14" t="s">
        <v>1621</v>
      </c>
      <c r="H78" s="13">
        <v>38.326383999999997</v>
      </c>
      <c r="I78" s="13">
        <v>-122.303985</v>
      </c>
      <c r="J78" s="13" t="b">
        <v>1</v>
      </c>
      <c r="K78" s="34" t="s">
        <v>4428</v>
      </c>
      <c r="L78" s="34" t="s">
        <v>4428</v>
      </c>
      <c r="M78" s="34" t="s">
        <v>4428</v>
      </c>
      <c r="N78" s="13" t="s">
        <v>3019</v>
      </c>
      <c r="O78" s="13" t="s">
        <v>3019</v>
      </c>
      <c r="P78" s="34" t="s">
        <v>4428</v>
      </c>
      <c r="Q78" s="34" t="s">
        <v>4428</v>
      </c>
      <c r="R78" s="13">
        <v>1408</v>
      </c>
      <c r="S78" s="13">
        <v>1956</v>
      </c>
      <c r="T78" s="22">
        <v>501200</v>
      </c>
      <c r="U78" s="13" t="s">
        <v>3016</v>
      </c>
      <c r="V78" s="14" t="s">
        <v>3403</v>
      </c>
      <c r="W78" s="13">
        <f t="shared" si="2"/>
        <v>1</v>
      </c>
      <c r="X78" s="13">
        <f t="shared" si="3"/>
        <v>0</v>
      </c>
      <c r="Y78" s="12">
        <v>2</v>
      </c>
      <c r="AA78" s="13" t="s">
        <v>4428</v>
      </c>
      <c r="AB78" s="13" t="s">
        <v>4428</v>
      </c>
      <c r="AC78" s="13" t="s">
        <v>4428</v>
      </c>
    </row>
    <row r="79" spans="1:29">
      <c r="A79" s="12">
        <v>78</v>
      </c>
      <c r="B79" t="s">
        <v>147</v>
      </c>
      <c r="C79" s="34">
        <v>27663</v>
      </c>
      <c r="D79" s="34" t="s">
        <v>4428</v>
      </c>
      <c r="E79" s="34" t="s">
        <v>4428</v>
      </c>
      <c r="F79" s="34" t="s">
        <v>4428</v>
      </c>
      <c r="G79" s="14" t="s">
        <v>1622</v>
      </c>
      <c r="H79" s="13">
        <v>38.326644999999999</v>
      </c>
      <c r="I79" s="13">
        <v>-122.303461</v>
      </c>
      <c r="J79" s="13" t="b">
        <v>1</v>
      </c>
      <c r="K79" s="34" t="s">
        <v>4428</v>
      </c>
      <c r="L79" s="34" t="s">
        <v>4428</v>
      </c>
      <c r="M79" s="34" t="s">
        <v>4428</v>
      </c>
      <c r="N79" s="13" t="s">
        <v>3019</v>
      </c>
      <c r="O79" s="13" t="s">
        <v>3019</v>
      </c>
      <c r="P79" s="34" t="s">
        <v>4428</v>
      </c>
      <c r="Q79" s="34" t="s">
        <v>4428</v>
      </c>
      <c r="R79" s="13">
        <v>1850</v>
      </c>
      <c r="S79" s="13">
        <v>1958</v>
      </c>
      <c r="T79" s="22">
        <v>559000</v>
      </c>
      <c r="U79" s="13" t="s">
        <v>3016</v>
      </c>
      <c r="V79" s="14" t="s">
        <v>3404</v>
      </c>
      <c r="W79" s="13">
        <f t="shared" si="2"/>
        <v>1</v>
      </c>
      <c r="X79" s="13">
        <f t="shared" si="3"/>
        <v>0</v>
      </c>
      <c r="Y79" s="12">
        <v>2</v>
      </c>
      <c r="AA79" s="25">
        <v>41894</v>
      </c>
      <c r="AB79" s="25">
        <v>42236</v>
      </c>
      <c r="AC79" s="13">
        <f>DAYS360(AA79,AB79,TRUE)</f>
        <v>338</v>
      </c>
    </row>
    <row r="80" spans="1:29">
      <c r="A80" s="12">
        <v>79</v>
      </c>
      <c r="B80" t="s">
        <v>148</v>
      </c>
      <c r="C80" s="34">
        <v>27663</v>
      </c>
      <c r="D80" s="34" t="s">
        <v>4428</v>
      </c>
      <c r="E80" s="34" t="s">
        <v>4428</v>
      </c>
      <c r="F80" s="34" t="s">
        <v>4428</v>
      </c>
      <c r="G80" s="14" t="s">
        <v>1623</v>
      </c>
      <c r="H80" s="13">
        <v>38.326104999999998</v>
      </c>
      <c r="I80" s="13">
        <v>-122.304501</v>
      </c>
      <c r="J80" s="13" t="b">
        <v>1</v>
      </c>
      <c r="K80" s="34" t="s">
        <v>4428</v>
      </c>
      <c r="L80" s="34" t="s">
        <v>4428</v>
      </c>
      <c r="M80" s="34" t="s">
        <v>4428</v>
      </c>
      <c r="N80" s="13" t="s">
        <v>3019</v>
      </c>
      <c r="O80" s="13" t="s">
        <v>3019</v>
      </c>
      <c r="P80" s="34" t="s">
        <v>4428</v>
      </c>
      <c r="Q80" s="34" t="s">
        <v>4428</v>
      </c>
      <c r="R80" s="13">
        <v>1079</v>
      </c>
      <c r="S80" s="13">
        <v>1956</v>
      </c>
      <c r="T80" s="22">
        <v>429300</v>
      </c>
      <c r="U80" s="13" t="s">
        <v>3016</v>
      </c>
      <c r="V80" s="14" t="s">
        <v>3403</v>
      </c>
      <c r="W80" s="13">
        <f t="shared" si="2"/>
        <v>1</v>
      </c>
      <c r="X80" s="13">
        <f t="shared" si="3"/>
        <v>0</v>
      </c>
      <c r="Y80" s="12">
        <v>2</v>
      </c>
      <c r="AA80" s="25">
        <v>41897</v>
      </c>
      <c r="AB80" s="25">
        <v>41942</v>
      </c>
      <c r="AC80" s="13">
        <f>DAYS360(AA80,AB80,TRUE)</f>
        <v>45</v>
      </c>
    </row>
    <row r="81" spans="1:29">
      <c r="A81" s="12">
        <v>80</v>
      </c>
      <c r="B81" t="s">
        <v>149</v>
      </c>
      <c r="C81" s="34">
        <v>27663</v>
      </c>
      <c r="D81" s="34" t="s">
        <v>4428</v>
      </c>
      <c r="E81" s="34" t="s">
        <v>4428</v>
      </c>
      <c r="F81" s="34" t="s">
        <v>4428</v>
      </c>
      <c r="G81" s="14" t="s">
        <v>1624</v>
      </c>
      <c r="H81" s="13">
        <v>38.325837999999997</v>
      </c>
      <c r="I81" s="13">
        <v>-122.304343</v>
      </c>
      <c r="J81" s="13" t="b">
        <v>1</v>
      </c>
      <c r="K81" s="34" t="s">
        <v>4428</v>
      </c>
      <c r="L81" s="34" t="s">
        <v>4428</v>
      </c>
      <c r="M81" s="34" t="s">
        <v>4428</v>
      </c>
      <c r="N81" s="13" t="s">
        <v>3019</v>
      </c>
      <c r="O81" s="13" t="s">
        <v>3019</v>
      </c>
      <c r="P81" s="34" t="s">
        <v>4428</v>
      </c>
      <c r="Q81" s="34" t="s">
        <v>4428</v>
      </c>
      <c r="R81" s="13">
        <v>1408</v>
      </c>
      <c r="S81" s="13">
        <v>1956</v>
      </c>
      <c r="T81" s="22">
        <v>494100</v>
      </c>
      <c r="U81" s="13" t="s">
        <v>3016</v>
      </c>
      <c r="V81" s="14" t="s">
        <v>3405</v>
      </c>
      <c r="W81" s="13">
        <f t="shared" si="2"/>
        <v>0</v>
      </c>
      <c r="X81" s="13">
        <f t="shared" si="3"/>
        <v>0</v>
      </c>
      <c r="Y81" s="12">
        <v>2</v>
      </c>
      <c r="AA81" s="25">
        <v>42291</v>
      </c>
      <c r="AB81" s="13" t="s">
        <v>3047</v>
      </c>
      <c r="AC81" s="13" t="s">
        <v>4428</v>
      </c>
    </row>
    <row r="82" spans="1:29">
      <c r="A82" s="12">
        <v>81</v>
      </c>
      <c r="B82" t="s">
        <v>150</v>
      </c>
      <c r="C82" s="34">
        <v>27663</v>
      </c>
      <c r="D82" s="34" t="s">
        <v>4428</v>
      </c>
      <c r="E82" s="34" t="s">
        <v>4428</v>
      </c>
      <c r="F82" s="34" t="s">
        <v>4428</v>
      </c>
      <c r="G82" s="14" t="s">
        <v>1625</v>
      </c>
      <c r="H82" s="13">
        <v>38.325721000000001</v>
      </c>
      <c r="I82" s="13">
        <v>-122.30449900000001</v>
      </c>
      <c r="J82" s="13" t="b">
        <v>1</v>
      </c>
      <c r="K82" s="34" t="s">
        <v>4428</v>
      </c>
      <c r="L82" s="34" t="s">
        <v>4428</v>
      </c>
      <c r="M82" s="34" t="s">
        <v>4428</v>
      </c>
      <c r="N82" s="13" t="s">
        <v>3019</v>
      </c>
      <c r="O82" s="13" t="s">
        <v>3019</v>
      </c>
      <c r="P82" s="34" t="s">
        <v>4428</v>
      </c>
      <c r="Q82" s="34" t="s">
        <v>4428</v>
      </c>
      <c r="R82" s="13">
        <v>1408</v>
      </c>
      <c r="S82" s="13">
        <v>1956</v>
      </c>
      <c r="T82" s="22">
        <v>481500</v>
      </c>
      <c r="U82" s="13" t="s">
        <v>3016</v>
      </c>
      <c r="V82" s="14" t="s">
        <v>3405</v>
      </c>
      <c r="W82" s="13">
        <f t="shared" si="2"/>
        <v>0</v>
      </c>
      <c r="X82" s="13">
        <f t="shared" si="3"/>
        <v>0</v>
      </c>
      <c r="Y82" s="12">
        <v>2</v>
      </c>
      <c r="AA82" s="13" t="s">
        <v>4428</v>
      </c>
      <c r="AB82" s="13" t="s">
        <v>4428</v>
      </c>
      <c r="AC82" s="13" t="s">
        <v>4428</v>
      </c>
    </row>
    <row r="83" spans="1:29">
      <c r="A83" s="12">
        <v>82</v>
      </c>
      <c r="B83" t="s">
        <v>151</v>
      </c>
      <c r="C83" s="34">
        <v>27663</v>
      </c>
      <c r="D83" s="34" t="s">
        <v>4428</v>
      </c>
      <c r="E83" s="34" t="s">
        <v>4428</v>
      </c>
      <c r="F83" s="34" t="s">
        <v>4428</v>
      </c>
      <c r="G83" s="14" t="s">
        <v>1626</v>
      </c>
      <c r="H83" s="13">
        <v>38.325598999999997</v>
      </c>
      <c r="I83" s="13">
        <v>-122.30464600000001</v>
      </c>
      <c r="J83" s="13" t="b">
        <v>1</v>
      </c>
      <c r="K83" s="34" t="s">
        <v>4428</v>
      </c>
      <c r="L83" s="34" t="s">
        <v>4428</v>
      </c>
      <c r="M83" s="34" t="s">
        <v>4428</v>
      </c>
      <c r="N83" s="13" t="s">
        <v>3019</v>
      </c>
      <c r="O83" s="13" t="s">
        <v>3019</v>
      </c>
      <c r="P83" s="34" t="s">
        <v>4428</v>
      </c>
      <c r="Q83" s="34" t="s">
        <v>4428</v>
      </c>
      <c r="R83" s="13">
        <v>1189</v>
      </c>
      <c r="S83" s="13">
        <v>1956</v>
      </c>
      <c r="T83" s="22">
        <v>460300</v>
      </c>
      <c r="U83" s="13" t="s">
        <v>3016</v>
      </c>
      <c r="V83" s="14" t="s">
        <v>3406</v>
      </c>
      <c r="W83" s="13">
        <f t="shared" si="2"/>
        <v>0</v>
      </c>
      <c r="X83" s="13">
        <f t="shared" si="3"/>
        <v>0</v>
      </c>
      <c r="Y83" s="12">
        <v>1</v>
      </c>
      <c r="AA83" s="13" t="s">
        <v>4428</v>
      </c>
      <c r="AB83" s="13" t="s">
        <v>4428</v>
      </c>
      <c r="AC83" s="13" t="s">
        <v>4428</v>
      </c>
    </row>
    <row r="84" spans="1:29">
      <c r="A84" s="12">
        <v>83</v>
      </c>
      <c r="B84" t="s">
        <v>152</v>
      </c>
      <c r="C84" s="34">
        <v>27663</v>
      </c>
      <c r="D84" s="34" t="s">
        <v>4428</v>
      </c>
      <c r="E84" s="34" t="s">
        <v>4428</v>
      </c>
      <c r="F84" s="34" t="s">
        <v>4428</v>
      </c>
      <c r="G84" s="14" t="s">
        <v>1627</v>
      </c>
      <c r="H84" s="13">
        <v>38.325633000000003</v>
      </c>
      <c r="I84" s="13">
        <v>-122.30506699999999</v>
      </c>
      <c r="J84" s="13" t="b">
        <v>1</v>
      </c>
      <c r="K84" s="34" t="s">
        <v>4428</v>
      </c>
      <c r="L84" s="34" t="s">
        <v>4428</v>
      </c>
      <c r="M84" s="34" t="s">
        <v>4428</v>
      </c>
      <c r="N84" s="13" t="s">
        <v>3019</v>
      </c>
      <c r="O84" s="13" t="s">
        <v>3019</v>
      </c>
      <c r="P84" s="34" t="s">
        <v>4428</v>
      </c>
      <c r="Q84" s="34" t="s">
        <v>4428</v>
      </c>
      <c r="R84" s="13">
        <v>1408</v>
      </c>
      <c r="S84" s="13">
        <v>1956</v>
      </c>
      <c r="T84" s="22">
        <v>510500</v>
      </c>
      <c r="U84" s="13" t="s">
        <v>3016</v>
      </c>
      <c r="V84" s="14" t="s">
        <v>3403</v>
      </c>
      <c r="W84" s="13">
        <f t="shared" si="2"/>
        <v>1</v>
      </c>
      <c r="X84" s="13">
        <f t="shared" si="3"/>
        <v>0</v>
      </c>
      <c r="Y84" s="12">
        <v>2</v>
      </c>
      <c r="AA84" s="13" t="s">
        <v>4428</v>
      </c>
      <c r="AB84" s="13" t="s">
        <v>4428</v>
      </c>
      <c r="AC84" s="13" t="s">
        <v>4428</v>
      </c>
    </row>
    <row r="85" spans="1:29">
      <c r="A85" s="12">
        <v>84</v>
      </c>
      <c r="B85" t="s">
        <v>153</v>
      </c>
      <c r="C85" s="34">
        <v>27663</v>
      </c>
      <c r="D85" s="34" t="s">
        <v>4428</v>
      </c>
      <c r="E85" s="34" t="s">
        <v>4428</v>
      </c>
      <c r="F85" s="34" t="s">
        <v>4428</v>
      </c>
      <c r="G85" s="14" t="s">
        <v>1628</v>
      </c>
      <c r="H85" s="13">
        <v>38.325060000000001</v>
      </c>
      <c r="I85" s="13">
        <v>-122.306979</v>
      </c>
      <c r="J85" s="13" t="b">
        <v>1</v>
      </c>
      <c r="K85" s="34" t="s">
        <v>4428</v>
      </c>
      <c r="L85" s="34" t="s">
        <v>4428</v>
      </c>
      <c r="M85" s="34" t="s">
        <v>4428</v>
      </c>
      <c r="N85" s="13" t="s">
        <v>3019</v>
      </c>
      <c r="O85" s="13" t="s">
        <v>3019</v>
      </c>
      <c r="P85" s="34" t="s">
        <v>4428</v>
      </c>
      <c r="Q85" s="34" t="s">
        <v>4428</v>
      </c>
      <c r="R85" s="13">
        <v>2017</v>
      </c>
      <c r="S85" s="13">
        <v>1959</v>
      </c>
      <c r="T85" s="22">
        <v>581800</v>
      </c>
      <c r="U85" s="13" t="s">
        <v>3016</v>
      </c>
      <c r="V85" s="14" t="s">
        <v>3407</v>
      </c>
      <c r="W85" s="13">
        <f t="shared" si="2"/>
        <v>1</v>
      </c>
      <c r="X85" s="13">
        <f t="shared" si="3"/>
        <v>0</v>
      </c>
      <c r="Y85" s="12">
        <v>2</v>
      </c>
      <c r="AA85" s="25">
        <v>42110</v>
      </c>
      <c r="AB85" s="25">
        <v>42167</v>
      </c>
      <c r="AC85" s="13">
        <f>DAYS360(AA85,AB85,TRUE)</f>
        <v>56</v>
      </c>
    </row>
    <row r="86" spans="1:29">
      <c r="A86" s="12">
        <v>85</v>
      </c>
      <c r="B86" t="s">
        <v>154</v>
      </c>
      <c r="C86" s="34">
        <v>27663</v>
      </c>
      <c r="D86" s="34" t="s">
        <v>4428</v>
      </c>
      <c r="E86" s="34" t="s">
        <v>4428</v>
      </c>
      <c r="F86" s="34" t="s">
        <v>4428</v>
      </c>
      <c r="G86" s="14" t="s">
        <v>1629</v>
      </c>
      <c r="H86" s="13">
        <v>38.325730999999998</v>
      </c>
      <c r="I86" s="13">
        <v>-122.30839899999999</v>
      </c>
      <c r="J86" s="13" t="b">
        <v>1</v>
      </c>
      <c r="K86" s="34" t="s">
        <v>4428</v>
      </c>
      <c r="L86" s="34" t="s">
        <v>4428</v>
      </c>
      <c r="M86" s="34" t="s">
        <v>4428</v>
      </c>
      <c r="N86" s="13" t="s">
        <v>3019</v>
      </c>
      <c r="O86" s="13" t="s">
        <v>3019</v>
      </c>
      <c r="P86" s="34" t="s">
        <v>4428</v>
      </c>
      <c r="Q86" s="34" t="s">
        <v>4428</v>
      </c>
      <c r="R86" s="13">
        <v>1063</v>
      </c>
      <c r="S86" s="13">
        <v>1959</v>
      </c>
      <c r="T86" s="22">
        <v>445900</v>
      </c>
      <c r="U86" s="13" t="s">
        <v>3016</v>
      </c>
      <c r="V86" s="14" t="s">
        <v>3408</v>
      </c>
      <c r="W86" s="13">
        <f t="shared" si="2"/>
        <v>1</v>
      </c>
      <c r="X86" s="13">
        <f t="shared" si="3"/>
        <v>0</v>
      </c>
      <c r="Y86" s="12">
        <v>2</v>
      </c>
      <c r="AA86" s="25">
        <v>41897</v>
      </c>
      <c r="AB86" s="25">
        <v>41906</v>
      </c>
      <c r="AC86" s="13">
        <f>DAYS360(AA86,AB86,TRUE)</f>
        <v>9</v>
      </c>
    </row>
    <row r="87" spans="1:29">
      <c r="A87" s="12">
        <v>86</v>
      </c>
      <c r="B87" t="s">
        <v>155</v>
      </c>
      <c r="C87" s="34">
        <v>27663</v>
      </c>
      <c r="D87" s="34" t="s">
        <v>4428</v>
      </c>
      <c r="E87" s="34" t="s">
        <v>4428</v>
      </c>
      <c r="F87" s="34" t="s">
        <v>4428</v>
      </c>
      <c r="G87" s="14" t="s">
        <v>1630</v>
      </c>
      <c r="H87" s="13">
        <v>38.325803999999998</v>
      </c>
      <c r="I87" s="13">
        <v>-122.30779699999999</v>
      </c>
      <c r="J87" s="13" t="b">
        <v>1</v>
      </c>
      <c r="K87" s="34" t="s">
        <v>4428</v>
      </c>
      <c r="L87" s="34" t="s">
        <v>4428</v>
      </c>
      <c r="M87" s="34" t="s">
        <v>4428</v>
      </c>
      <c r="N87" s="13" t="s">
        <v>3019</v>
      </c>
      <c r="O87" s="13" t="s">
        <v>3019</v>
      </c>
      <c r="P87" s="34" t="s">
        <v>4428</v>
      </c>
      <c r="Q87" s="34" t="s">
        <v>4428</v>
      </c>
      <c r="R87" s="13">
        <v>1684</v>
      </c>
      <c r="S87" s="13">
        <v>1959</v>
      </c>
      <c r="T87" s="22">
        <v>549500</v>
      </c>
      <c r="U87" s="13" t="s">
        <v>3016</v>
      </c>
      <c r="V87" s="14" t="s">
        <v>3408</v>
      </c>
      <c r="W87" s="13">
        <f t="shared" si="2"/>
        <v>1</v>
      </c>
      <c r="X87" s="13">
        <f t="shared" si="3"/>
        <v>0</v>
      </c>
      <c r="Y87" s="12">
        <v>2</v>
      </c>
      <c r="AA87" s="25">
        <v>41891</v>
      </c>
      <c r="AB87" s="25">
        <v>42066</v>
      </c>
      <c r="AC87" s="13">
        <f>DAYS360(AA87,AB87,TRUE)</f>
        <v>174</v>
      </c>
    </row>
    <row r="88" spans="1:29">
      <c r="A88" s="12">
        <v>87</v>
      </c>
      <c r="B88" t="s">
        <v>156</v>
      </c>
      <c r="C88" s="34">
        <v>27663</v>
      </c>
      <c r="D88" s="34" t="s">
        <v>4428</v>
      </c>
      <c r="E88" s="34" t="s">
        <v>4428</v>
      </c>
      <c r="F88" s="34" t="s">
        <v>4428</v>
      </c>
      <c r="G88" s="14" t="s">
        <v>1631</v>
      </c>
      <c r="H88" s="13">
        <v>38.327202999999997</v>
      </c>
      <c r="I88" s="13">
        <v>-122.308187</v>
      </c>
      <c r="J88" s="13" t="b">
        <v>1</v>
      </c>
      <c r="K88" s="34" t="s">
        <v>4428</v>
      </c>
      <c r="L88" s="34" t="s">
        <v>4428</v>
      </c>
      <c r="M88" s="34" t="s">
        <v>4428</v>
      </c>
      <c r="N88" s="13" t="s">
        <v>3019</v>
      </c>
      <c r="O88" s="13" t="s">
        <v>3019</v>
      </c>
      <c r="P88" s="34" t="s">
        <v>4428</v>
      </c>
      <c r="Q88" s="34" t="s">
        <v>4428</v>
      </c>
      <c r="R88" s="13">
        <v>1261</v>
      </c>
      <c r="S88" s="13">
        <v>1959</v>
      </c>
      <c r="T88" s="22">
        <v>458300</v>
      </c>
      <c r="U88" s="13" t="s">
        <v>3016</v>
      </c>
      <c r="V88" s="14" t="s">
        <v>3408</v>
      </c>
      <c r="W88" s="13">
        <f t="shared" si="2"/>
        <v>1</v>
      </c>
      <c r="X88" s="13">
        <f t="shared" si="3"/>
        <v>0</v>
      </c>
      <c r="Y88" s="12">
        <v>2</v>
      </c>
      <c r="AA88" s="25">
        <v>42011</v>
      </c>
      <c r="AB88" s="25">
        <v>42062</v>
      </c>
      <c r="AC88" s="13">
        <f>DAYS360(AA88,AB88,TRUE)</f>
        <v>50</v>
      </c>
    </row>
    <row r="89" spans="1:29">
      <c r="A89" s="12">
        <v>88</v>
      </c>
      <c r="B89" t="s">
        <v>157</v>
      </c>
      <c r="C89" s="34">
        <v>27663</v>
      </c>
      <c r="D89" s="34" t="s">
        <v>4428</v>
      </c>
      <c r="E89" s="34" t="s">
        <v>4428</v>
      </c>
      <c r="F89" s="34" t="s">
        <v>4428</v>
      </c>
      <c r="G89" s="14" t="s">
        <v>1632</v>
      </c>
      <c r="H89" s="13">
        <v>38.326241000000003</v>
      </c>
      <c r="I89" s="13">
        <v>-122.305151</v>
      </c>
      <c r="J89" s="13" t="b">
        <v>1</v>
      </c>
      <c r="K89" s="34" t="s">
        <v>4428</v>
      </c>
      <c r="L89" s="34" t="s">
        <v>4428</v>
      </c>
      <c r="M89" s="34" t="s">
        <v>4428</v>
      </c>
      <c r="N89" s="13" t="s">
        <v>3019</v>
      </c>
      <c r="O89" s="13" t="s">
        <v>3019</v>
      </c>
      <c r="P89" s="34" t="s">
        <v>4428</v>
      </c>
      <c r="Q89" s="34" t="s">
        <v>4428</v>
      </c>
      <c r="R89" s="13">
        <v>1085</v>
      </c>
      <c r="S89" s="13">
        <v>1956</v>
      </c>
      <c r="T89" s="22">
        <v>454700</v>
      </c>
      <c r="U89" s="13" t="s">
        <v>3016</v>
      </c>
      <c r="V89" s="14" t="s">
        <v>3397</v>
      </c>
      <c r="W89" s="13">
        <f t="shared" si="2"/>
        <v>1</v>
      </c>
      <c r="X89" s="13">
        <f t="shared" si="3"/>
        <v>0</v>
      </c>
      <c r="Y89" s="12">
        <v>2</v>
      </c>
      <c r="AA89" s="25">
        <v>41921</v>
      </c>
      <c r="AB89" s="25">
        <v>42468</v>
      </c>
      <c r="AC89" s="13">
        <f>DAYS360(AA89,AB89,TRUE)</f>
        <v>539</v>
      </c>
    </row>
    <row r="90" spans="1:29">
      <c r="A90" s="12">
        <v>89</v>
      </c>
      <c r="B90" t="s">
        <v>158</v>
      </c>
      <c r="C90" s="34">
        <v>27663</v>
      </c>
      <c r="D90" s="34" t="s">
        <v>4428</v>
      </c>
      <c r="E90" s="34" t="s">
        <v>4428</v>
      </c>
      <c r="F90" s="34" t="s">
        <v>4428</v>
      </c>
      <c r="G90" s="14" t="s">
        <v>1633</v>
      </c>
      <c r="H90" s="13">
        <v>38.326563</v>
      </c>
      <c r="I90" s="13">
        <v>-122.304638</v>
      </c>
      <c r="J90" s="13" t="b">
        <v>1</v>
      </c>
      <c r="K90" s="34" t="s">
        <v>4428</v>
      </c>
      <c r="L90" s="34" t="s">
        <v>4428</v>
      </c>
      <c r="M90" s="34" t="s">
        <v>4428</v>
      </c>
      <c r="N90" s="13" t="s">
        <v>3019</v>
      </c>
      <c r="O90" s="13" t="s">
        <v>3019</v>
      </c>
      <c r="P90" s="34" t="s">
        <v>4428</v>
      </c>
      <c r="Q90" s="34" t="s">
        <v>4428</v>
      </c>
      <c r="R90" s="13">
        <v>1408</v>
      </c>
      <c r="S90" s="13">
        <v>1956</v>
      </c>
      <c r="T90" s="22">
        <v>492800</v>
      </c>
      <c r="U90" s="13" t="s">
        <v>3016</v>
      </c>
      <c r="V90" s="14" t="s">
        <v>3397</v>
      </c>
      <c r="W90" s="13">
        <f t="shared" si="2"/>
        <v>1</v>
      </c>
      <c r="X90" s="13">
        <f t="shared" si="3"/>
        <v>0</v>
      </c>
      <c r="Y90" s="12">
        <v>2</v>
      </c>
      <c r="AA90" s="25">
        <v>41890</v>
      </c>
      <c r="AB90" s="13" t="s">
        <v>3048</v>
      </c>
      <c r="AC90" s="13" t="s">
        <v>4428</v>
      </c>
    </row>
    <row r="91" spans="1:29">
      <c r="A91" s="12">
        <v>90</v>
      </c>
      <c r="B91" t="s">
        <v>159</v>
      </c>
      <c r="C91" s="34">
        <v>27663</v>
      </c>
      <c r="D91" s="34" t="s">
        <v>4428</v>
      </c>
      <c r="E91" s="34" t="s">
        <v>4428</v>
      </c>
      <c r="F91" s="34" t="s">
        <v>4428</v>
      </c>
      <c r="G91" s="14" t="s">
        <v>1634</v>
      </c>
      <c r="H91" s="13">
        <v>38.327686</v>
      </c>
      <c r="I91" s="13">
        <v>-122.30478100000001</v>
      </c>
      <c r="J91" s="13" t="b">
        <v>1</v>
      </c>
      <c r="K91" s="34" t="s">
        <v>4428</v>
      </c>
      <c r="L91" s="34" t="s">
        <v>4428</v>
      </c>
      <c r="M91" s="34" t="s">
        <v>4428</v>
      </c>
      <c r="N91" s="13" t="s">
        <v>3019</v>
      </c>
      <c r="O91" s="13" t="s">
        <v>3019</v>
      </c>
      <c r="P91" s="34" t="s">
        <v>4428</v>
      </c>
      <c r="Q91" s="34" t="s">
        <v>4428</v>
      </c>
      <c r="R91" s="13">
        <v>1261</v>
      </c>
      <c r="S91" s="13">
        <v>1959</v>
      </c>
      <c r="T91" s="22">
        <v>490600</v>
      </c>
      <c r="U91" s="13" t="s">
        <v>3016</v>
      </c>
      <c r="V91" s="14" t="s">
        <v>3408</v>
      </c>
      <c r="W91" s="13">
        <f t="shared" si="2"/>
        <v>1</v>
      </c>
      <c r="X91" s="13">
        <f t="shared" si="3"/>
        <v>0</v>
      </c>
      <c r="Y91" s="12">
        <v>2</v>
      </c>
      <c r="AA91" s="13" t="s">
        <v>4428</v>
      </c>
      <c r="AB91" s="13" t="s">
        <v>4428</v>
      </c>
      <c r="AC91" s="13" t="s">
        <v>4428</v>
      </c>
    </row>
    <row r="92" spans="1:29">
      <c r="A92" s="12">
        <v>91</v>
      </c>
      <c r="B92" t="s">
        <v>160</v>
      </c>
      <c r="C92" s="34">
        <v>27663</v>
      </c>
      <c r="D92" s="34" t="s">
        <v>4428</v>
      </c>
      <c r="E92" s="34" t="s">
        <v>4428</v>
      </c>
      <c r="F92" s="34" t="s">
        <v>4428</v>
      </c>
      <c r="G92" s="14" t="s">
        <v>1635</v>
      </c>
      <c r="H92" s="13">
        <v>38.327897999999998</v>
      </c>
      <c r="I92" s="13">
        <v>-122.304536</v>
      </c>
      <c r="J92" s="13" t="b">
        <v>1</v>
      </c>
      <c r="K92" s="34" t="s">
        <v>4428</v>
      </c>
      <c r="L92" s="34" t="s">
        <v>4428</v>
      </c>
      <c r="M92" s="34" t="s">
        <v>4428</v>
      </c>
      <c r="N92" s="13" t="s">
        <v>3019</v>
      </c>
      <c r="O92" s="13" t="s">
        <v>3019</v>
      </c>
      <c r="P92" s="34" t="s">
        <v>4428</v>
      </c>
      <c r="Q92" s="34" t="s">
        <v>4428</v>
      </c>
      <c r="R92" s="13">
        <v>1261</v>
      </c>
      <c r="S92" s="13">
        <v>1958</v>
      </c>
      <c r="T92" s="22">
        <v>472600</v>
      </c>
      <c r="U92" s="13" t="s">
        <v>3016</v>
      </c>
      <c r="V92" s="14" t="s">
        <v>3409</v>
      </c>
      <c r="W92" s="13">
        <f t="shared" si="2"/>
        <v>1</v>
      </c>
      <c r="X92" s="13">
        <f t="shared" si="3"/>
        <v>0</v>
      </c>
      <c r="Y92" s="12">
        <v>2</v>
      </c>
      <c r="AA92" s="25">
        <v>41908</v>
      </c>
      <c r="AB92" s="13" t="s">
        <v>3049</v>
      </c>
      <c r="AC92" s="13" t="s">
        <v>4428</v>
      </c>
    </row>
    <row r="93" spans="1:29">
      <c r="A93" s="12">
        <v>92</v>
      </c>
      <c r="B93" t="s">
        <v>1399</v>
      </c>
      <c r="C93" s="34">
        <v>27663</v>
      </c>
      <c r="D93" s="34" t="s">
        <v>4428</v>
      </c>
      <c r="E93" s="34" t="s">
        <v>4428</v>
      </c>
      <c r="F93" s="34" t="s">
        <v>4428</v>
      </c>
      <c r="G93" s="14" t="s">
        <v>1636</v>
      </c>
      <c r="H93" s="13">
        <v>38.327959999999997</v>
      </c>
      <c r="I93" s="13">
        <v>-122.308201</v>
      </c>
      <c r="J93" s="13" t="b">
        <v>1</v>
      </c>
      <c r="K93" s="34" t="s">
        <v>4428</v>
      </c>
      <c r="L93" s="34" t="s">
        <v>4428</v>
      </c>
      <c r="M93" s="34" t="s">
        <v>4428</v>
      </c>
      <c r="N93" s="13" t="s">
        <v>3019</v>
      </c>
      <c r="O93" s="13" t="s">
        <v>3019</v>
      </c>
      <c r="P93" s="34" t="s">
        <v>4428</v>
      </c>
      <c r="Q93" s="34" t="s">
        <v>4428</v>
      </c>
      <c r="R93" s="13">
        <v>1407</v>
      </c>
      <c r="S93" s="13">
        <v>1954</v>
      </c>
      <c r="T93" s="22">
        <v>506100</v>
      </c>
      <c r="U93" s="13" t="s">
        <v>3016</v>
      </c>
      <c r="V93" s="14" t="s">
        <v>3410</v>
      </c>
      <c r="W93" s="13">
        <f t="shared" si="2"/>
        <v>1</v>
      </c>
      <c r="X93" s="13">
        <f t="shared" si="3"/>
        <v>0</v>
      </c>
      <c r="Y93" s="12">
        <v>2</v>
      </c>
      <c r="AA93" s="13" t="s">
        <v>4428</v>
      </c>
      <c r="AB93" s="13" t="s">
        <v>4428</v>
      </c>
      <c r="AC93" s="13" t="s">
        <v>4428</v>
      </c>
    </row>
    <row r="94" spans="1:29">
      <c r="A94" s="12">
        <v>93</v>
      </c>
      <c r="B94" t="s">
        <v>161</v>
      </c>
      <c r="C94" s="34">
        <v>27663</v>
      </c>
      <c r="D94" s="34" t="s">
        <v>4428</v>
      </c>
      <c r="E94" s="34" t="s">
        <v>4428</v>
      </c>
      <c r="F94" s="34" t="s">
        <v>4428</v>
      </c>
      <c r="G94" s="14" t="s">
        <v>1637</v>
      </c>
      <c r="H94" s="13">
        <v>38.328010999999996</v>
      </c>
      <c r="I94" s="13">
        <v>-122.307941</v>
      </c>
      <c r="J94" s="13" t="b">
        <v>1</v>
      </c>
      <c r="K94" s="34" t="s">
        <v>4428</v>
      </c>
      <c r="L94" s="34" t="s">
        <v>4428</v>
      </c>
      <c r="M94" s="34" t="s">
        <v>4428</v>
      </c>
      <c r="N94" s="13" t="s">
        <v>3019</v>
      </c>
      <c r="O94" s="13" t="s">
        <v>3019</v>
      </c>
      <c r="P94" s="34" t="s">
        <v>4428</v>
      </c>
      <c r="Q94" s="34" t="s">
        <v>4428</v>
      </c>
      <c r="R94" s="13">
        <v>1491</v>
      </c>
      <c r="S94" s="13">
        <v>1954</v>
      </c>
      <c r="T94" s="22">
        <v>513500</v>
      </c>
      <c r="U94" s="13" t="s">
        <v>3016</v>
      </c>
      <c r="V94" s="14" t="s">
        <v>3411</v>
      </c>
      <c r="W94" s="13">
        <f t="shared" si="2"/>
        <v>0</v>
      </c>
      <c r="X94" s="13">
        <f t="shared" si="3"/>
        <v>0</v>
      </c>
      <c r="Y94" s="12">
        <v>2</v>
      </c>
      <c r="AA94" s="13" t="s">
        <v>4428</v>
      </c>
      <c r="AB94" s="13" t="s">
        <v>4428</v>
      </c>
      <c r="AC94" s="13" t="s">
        <v>4428</v>
      </c>
    </row>
    <row r="95" spans="1:29">
      <c r="A95" s="12">
        <v>94</v>
      </c>
      <c r="B95" t="s">
        <v>162</v>
      </c>
      <c r="C95" s="34">
        <v>27663</v>
      </c>
      <c r="D95" s="34" t="s">
        <v>4428</v>
      </c>
      <c r="E95" s="34" t="s">
        <v>4428</v>
      </c>
      <c r="F95" s="34" t="s">
        <v>4428</v>
      </c>
      <c r="G95" s="15" t="s">
        <v>1638</v>
      </c>
      <c r="H95" s="13">
        <v>38.328467000000003</v>
      </c>
      <c r="I95" s="13">
        <v>-122.305413</v>
      </c>
      <c r="J95" s="13" t="b">
        <v>1</v>
      </c>
      <c r="K95" s="34" t="s">
        <v>4428</v>
      </c>
      <c r="L95" s="34" t="s">
        <v>4428</v>
      </c>
      <c r="M95" s="34" t="s">
        <v>4428</v>
      </c>
      <c r="N95" s="13" t="s">
        <v>3019</v>
      </c>
      <c r="O95" s="13" t="s">
        <v>3019</v>
      </c>
      <c r="P95" s="34" t="s">
        <v>4428</v>
      </c>
      <c r="Q95" s="34" t="s">
        <v>4428</v>
      </c>
      <c r="R95" s="13">
        <v>1073</v>
      </c>
      <c r="S95" s="13">
        <v>1955</v>
      </c>
      <c r="T95" s="22">
        <v>418500</v>
      </c>
      <c r="U95" s="17" t="s">
        <v>3016</v>
      </c>
      <c r="V95" s="15" t="s">
        <v>3410</v>
      </c>
      <c r="W95" s="13">
        <f t="shared" si="2"/>
        <v>1</v>
      </c>
      <c r="X95" s="13">
        <f t="shared" si="3"/>
        <v>0</v>
      </c>
      <c r="Y95" s="12">
        <v>2</v>
      </c>
      <c r="AA95" s="13" t="s">
        <v>3050</v>
      </c>
      <c r="AB95" s="25" t="s">
        <v>3051</v>
      </c>
      <c r="AC95" s="13" t="s">
        <v>4432</v>
      </c>
    </row>
    <row r="96" spans="1:29">
      <c r="A96" s="12">
        <v>95</v>
      </c>
      <c r="B96" t="s">
        <v>163</v>
      </c>
      <c r="C96" s="34">
        <v>27663</v>
      </c>
      <c r="D96" s="34" t="s">
        <v>4428</v>
      </c>
      <c r="E96" s="34" t="s">
        <v>4428</v>
      </c>
      <c r="F96" s="34" t="s">
        <v>4428</v>
      </c>
      <c r="G96" s="14" t="s">
        <v>1639</v>
      </c>
      <c r="H96" s="13">
        <v>38.325116000000001</v>
      </c>
      <c r="I96" s="13">
        <v>-122.31182800000001</v>
      </c>
      <c r="J96" s="13" t="b">
        <v>1</v>
      </c>
      <c r="K96" s="34" t="s">
        <v>4428</v>
      </c>
      <c r="L96" s="34" t="s">
        <v>4428</v>
      </c>
      <c r="M96" s="34" t="s">
        <v>4428</v>
      </c>
      <c r="N96" s="13" t="s">
        <v>3019</v>
      </c>
      <c r="O96" s="13" t="s">
        <v>3019</v>
      </c>
      <c r="P96" s="34" t="s">
        <v>4428</v>
      </c>
      <c r="Q96" s="34" t="s">
        <v>4428</v>
      </c>
      <c r="R96" s="13">
        <v>1144</v>
      </c>
      <c r="S96" s="13">
        <v>1961</v>
      </c>
      <c r="T96" s="22">
        <v>432900</v>
      </c>
      <c r="U96" s="13" t="s">
        <v>3016</v>
      </c>
      <c r="V96" s="14" t="s">
        <v>3396</v>
      </c>
      <c r="W96" s="13">
        <f t="shared" si="2"/>
        <v>1</v>
      </c>
      <c r="X96" s="13">
        <f t="shared" si="3"/>
        <v>0</v>
      </c>
      <c r="Y96" s="12">
        <v>2</v>
      </c>
      <c r="AA96" s="25">
        <v>41957</v>
      </c>
      <c r="AB96" s="25">
        <v>42261</v>
      </c>
      <c r="AC96" s="13">
        <v>304</v>
      </c>
    </row>
    <row r="97" spans="1:29">
      <c r="A97" s="12">
        <v>96</v>
      </c>
      <c r="B97" t="s">
        <v>164</v>
      </c>
      <c r="C97" s="34">
        <v>27663</v>
      </c>
      <c r="D97" s="34" t="s">
        <v>4428</v>
      </c>
      <c r="E97" s="34" t="s">
        <v>4428</v>
      </c>
      <c r="F97" s="34" t="s">
        <v>4428</v>
      </c>
      <c r="G97" s="14" t="s">
        <v>1640</v>
      </c>
      <c r="H97" s="13">
        <v>38.325673999999999</v>
      </c>
      <c r="I97" s="13">
        <v>-122.31229399999999</v>
      </c>
      <c r="J97" s="13" t="b">
        <v>1</v>
      </c>
      <c r="K97" s="34" t="s">
        <v>4428</v>
      </c>
      <c r="L97" s="34" t="s">
        <v>4428</v>
      </c>
      <c r="M97" s="34" t="s">
        <v>4428</v>
      </c>
      <c r="N97" s="13" t="s">
        <v>3019</v>
      </c>
      <c r="O97" s="13" t="s">
        <v>3019</v>
      </c>
      <c r="P97" s="34" t="s">
        <v>4428</v>
      </c>
      <c r="Q97" s="34" t="s">
        <v>4428</v>
      </c>
      <c r="R97" s="13">
        <v>1261</v>
      </c>
      <c r="S97" s="13">
        <v>1961</v>
      </c>
      <c r="T97" s="22">
        <v>482200</v>
      </c>
      <c r="U97" s="13" t="s">
        <v>3016</v>
      </c>
      <c r="V97" s="14" t="s">
        <v>3396</v>
      </c>
      <c r="W97" s="13">
        <f t="shared" si="2"/>
        <v>1</v>
      </c>
      <c r="X97" s="13">
        <f t="shared" si="3"/>
        <v>0</v>
      </c>
      <c r="Y97" s="12">
        <v>2</v>
      </c>
      <c r="AA97" s="25">
        <v>42097</v>
      </c>
      <c r="AB97" s="13" t="s">
        <v>3052</v>
      </c>
      <c r="AC97" s="13" t="s">
        <v>4428</v>
      </c>
    </row>
    <row r="98" spans="1:29">
      <c r="A98" s="12">
        <v>97</v>
      </c>
      <c r="B98" t="s">
        <v>1506</v>
      </c>
      <c r="C98" s="34">
        <v>27663</v>
      </c>
      <c r="D98" s="34" t="s">
        <v>4428</v>
      </c>
      <c r="E98" s="34" t="s">
        <v>4428</v>
      </c>
      <c r="F98" s="34" t="s">
        <v>4428</v>
      </c>
      <c r="G98" s="14" t="s">
        <v>1641</v>
      </c>
      <c r="H98" s="13">
        <v>38.326208000000001</v>
      </c>
      <c r="I98" s="13">
        <v>-122.312771</v>
      </c>
      <c r="J98" s="13" t="b">
        <v>1</v>
      </c>
      <c r="K98" s="34" t="s">
        <v>4428</v>
      </c>
      <c r="L98" s="34" t="s">
        <v>4428</v>
      </c>
      <c r="M98" s="34" t="s">
        <v>4428</v>
      </c>
      <c r="N98" s="13" t="s">
        <v>3019</v>
      </c>
      <c r="O98" s="13" t="s">
        <v>3019</v>
      </c>
      <c r="P98" s="34" t="s">
        <v>4428</v>
      </c>
      <c r="Q98" s="34" t="s">
        <v>4428</v>
      </c>
      <c r="R98" s="13">
        <v>1472</v>
      </c>
      <c r="S98" s="13">
        <v>1960</v>
      </c>
      <c r="T98" s="22">
        <v>501400</v>
      </c>
      <c r="U98" s="13" t="s">
        <v>3016</v>
      </c>
      <c r="V98" s="14" t="s">
        <v>3412</v>
      </c>
      <c r="W98" s="13">
        <f t="shared" si="2"/>
        <v>1</v>
      </c>
      <c r="X98" s="13">
        <f t="shared" si="3"/>
        <v>0</v>
      </c>
      <c r="Y98" s="12">
        <v>2</v>
      </c>
      <c r="AA98" s="25">
        <v>41976</v>
      </c>
      <c r="AB98" s="13" t="s">
        <v>3053</v>
      </c>
      <c r="AC98" s="13" t="s">
        <v>4428</v>
      </c>
    </row>
    <row r="99" spans="1:29">
      <c r="A99" s="12">
        <v>98</v>
      </c>
      <c r="B99" t="s">
        <v>165</v>
      </c>
      <c r="C99" s="34">
        <v>27663</v>
      </c>
      <c r="D99" s="34" t="s">
        <v>4428</v>
      </c>
      <c r="E99" s="34" t="s">
        <v>4428</v>
      </c>
      <c r="F99" s="34" t="s">
        <v>4428</v>
      </c>
      <c r="G99" s="14" t="s">
        <v>1642</v>
      </c>
      <c r="H99" s="13">
        <v>38.325034000000002</v>
      </c>
      <c r="I99" s="13">
        <v>-122.310554</v>
      </c>
      <c r="J99" s="13" t="b">
        <v>1</v>
      </c>
      <c r="K99" s="34" t="s">
        <v>4428</v>
      </c>
      <c r="L99" s="34" t="s">
        <v>4428</v>
      </c>
      <c r="M99" s="34" t="s">
        <v>4428</v>
      </c>
      <c r="N99" s="13" t="s">
        <v>3019</v>
      </c>
      <c r="O99" s="13" t="s">
        <v>3019</v>
      </c>
      <c r="P99" s="34" t="s">
        <v>4428</v>
      </c>
      <c r="Q99" s="34" t="s">
        <v>4428</v>
      </c>
      <c r="R99" s="13">
        <v>1261</v>
      </c>
      <c r="S99" s="13">
        <v>1962</v>
      </c>
      <c r="T99" s="22">
        <v>481000</v>
      </c>
      <c r="U99" s="13" t="s">
        <v>3016</v>
      </c>
      <c r="V99" s="14" t="s">
        <v>3413</v>
      </c>
      <c r="W99" s="13">
        <f t="shared" si="2"/>
        <v>0</v>
      </c>
      <c r="X99" s="13">
        <f t="shared" si="3"/>
        <v>0</v>
      </c>
      <c r="Y99" s="12">
        <v>2</v>
      </c>
      <c r="AA99" s="13" t="s">
        <v>4428</v>
      </c>
      <c r="AB99" s="13" t="s">
        <v>4428</v>
      </c>
      <c r="AC99" s="13" t="s">
        <v>4428</v>
      </c>
    </row>
    <row r="100" spans="1:29">
      <c r="A100" s="12">
        <v>99</v>
      </c>
      <c r="B100" t="s">
        <v>166</v>
      </c>
      <c r="C100" s="34">
        <v>27663</v>
      </c>
      <c r="D100" s="34" t="s">
        <v>4428</v>
      </c>
      <c r="E100" s="34" t="s">
        <v>4428</v>
      </c>
      <c r="F100" s="34" t="s">
        <v>4428</v>
      </c>
      <c r="G100" s="14" t="s">
        <v>1643</v>
      </c>
      <c r="H100" s="13">
        <v>38.325657</v>
      </c>
      <c r="I100" s="13">
        <v>-122.30882</v>
      </c>
      <c r="J100" s="13" t="b">
        <v>1</v>
      </c>
      <c r="K100" s="34" t="s">
        <v>4428</v>
      </c>
      <c r="L100" s="34" t="s">
        <v>4428</v>
      </c>
      <c r="M100" s="34" t="s">
        <v>4428</v>
      </c>
      <c r="N100" s="13" t="s">
        <v>3019</v>
      </c>
      <c r="O100" s="13" t="s">
        <v>3019</v>
      </c>
      <c r="P100" s="34" t="s">
        <v>4428</v>
      </c>
      <c r="Q100" s="34" t="s">
        <v>4428</v>
      </c>
      <c r="R100" s="13">
        <v>1261</v>
      </c>
      <c r="S100" s="13">
        <v>1959</v>
      </c>
      <c r="T100" s="22">
        <v>472300</v>
      </c>
      <c r="U100" s="13" t="s">
        <v>3016</v>
      </c>
      <c r="V100" s="14" t="s">
        <v>3414</v>
      </c>
      <c r="W100" s="13">
        <f t="shared" si="2"/>
        <v>0</v>
      </c>
      <c r="X100" s="13">
        <f t="shared" si="3"/>
        <v>0</v>
      </c>
      <c r="Y100" s="12">
        <v>1</v>
      </c>
      <c r="AA100" s="25">
        <v>41960</v>
      </c>
      <c r="AB100" s="25">
        <v>42055</v>
      </c>
      <c r="AC100" s="13">
        <f>DAYS360(AA100,AB100,TRUE)</f>
        <v>93</v>
      </c>
    </row>
    <row r="101" spans="1:29">
      <c r="A101" s="12">
        <v>100</v>
      </c>
      <c r="B101" t="s">
        <v>167</v>
      </c>
      <c r="C101" s="34">
        <v>27663</v>
      </c>
      <c r="D101" s="34" t="s">
        <v>4428</v>
      </c>
      <c r="E101" s="34" t="s">
        <v>4428</v>
      </c>
      <c r="F101" s="34" t="s">
        <v>4428</v>
      </c>
      <c r="G101" s="14" t="s">
        <v>1644</v>
      </c>
      <c r="H101" s="13">
        <v>38.325273000000003</v>
      </c>
      <c r="I101" s="13">
        <v>-122.310896</v>
      </c>
      <c r="J101" s="13" t="b">
        <v>1</v>
      </c>
      <c r="K101" s="34" t="s">
        <v>4428</v>
      </c>
      <c r="L101" s="34" t="s">
        <v>4428</v>
      </c>
      <c r="M101" s="34" t="s">
        <v>4428</v>
      </c>
      <c r="N101" s="13" t="s">
        <v>3019</v>
      </c>
      <c r="O101" s="13" t="s">
        <v>3019</v>
      </c>
      <c r="P101" s="34" t="s">
        <v>4428</v>
      </c>
      <c r="Q101" s="34" t="s">
        <v>4428</v>
      </c>
      <c r="R101" s="13">
        <v>1261</v>
      </c>
      <c r="S101" s="13">
        <v>1960</v>
      </c>
      <c r="T101" s="22">
        <v>493100</v>
      </c>
      <c r="U101" s="13" t="s">
        <v>3016</v>
      </c>
      <c r="V101" s="14" t="s">
        <v>3408</v>
      </c>
      <c r="W101" s="13">
        <f t="shared" si="2"/>
        <v>1</v>
      </c>
      <c r="X101" s="13">
        <f t="shared" si="3"/>
        <v>0</v>
      </c>
      <c r="Y101" s="12">
        <v>2</v>
      </c>
      <c r="AA101" s="25">
        <v>41901</v>
      </c>
      <c r="AB101" s="25">
        <v>41955</v>
      </c>
      <c r="AC101" s="13">
        <f>DAYS360(AA101,AB101,TRUE)</f>
        <v>53</v>
      </c>
    </row>
    <row r="102" spans="1:29">
      <c r="A102" s="12">
        <v>101</v>
      </c>
      <c r="B102" t="s">
        <v>168</v>
      </c>
      <c r="C102" s="34">
        <v>27663</v>
      </c>
      <c r="D102" s="34" t="s">
        <v>4428</v>
      </c>
      <c r="E102" s="34" t="s">
        <v>4428</v>
      </c>
      <c r="F102" s="34" t="s">
        <v>4428</v>
      </c>
      <c r="G102" s="14" t="s">
        <v>1645</v>
      </c>
      <c r="H102" s="13">
        <v>38.32546</v>
      </c>
      <c r="I102" s="13">
        <v>-122.311036</v>
      </c>
      <c r="J102" s="13" t="b">
        <v>1</v>
      </c>
      <c r="K102" s="34" t="s">
        <v>4428</v>
      </c>
      <c r="L102" s="34" t="s">
        <v>4428</v>
      </c>
      <c r="M102" s="34" t="s">
        <v>4428</v>
      </c>
      <c r="N102" s="13" t="s">
        <v>3019</v>
      </c>
      <c r="O102" s="13" t="s">
        <v>3019</v>
      </c>
      <c r="P102" s="34" t="s">
        <v>4428</v>
      </c>
      <c r="Q102" s="34" t="s">
        <v>4428</v>
      </c>
      <c r="R102" s="13">
        <v>1261</v>
      </c>
      <c r="S102" s="13">
        <v>1960</v>
      </c>
      <c r="T102" s="22">
        <v>473300</v>
      </c>
      <c r="U102" s="13" t="s">
        <v>3016</v>
      </c>
      <c r="V102" s="14" t="s">
        <v>3408</v>
      </c>
      <c r="W102" s="13">
        <f t="shared" si="2"/>
        <v>1</v>
      </c>
      <c r="X102" s="13">
        <f t="shared" si="3"/>
        <v>0</v>
      </c>
      <c r="Y102" s="12">
        <v>2</v>
      </c>
      <c r="AA102" s="25">
        <v>42020</v>
      </c>
      <c r="AB102" s="25">
        <v>42039</v>
      </c>
      <c r="AC102" s="13">
        <f>DAYS360(AA102,AB102,TRUE)</f>
        <v>18</v>
      </c>
    </row>
    <row r="103" spans="1:29">
      <c r="A103" s="12">
        <v>102</v>
      </c>
      <c r="B103" t="s">
        <v>169</v>
      </c>
      <c r="C103" s="34">
        <v>27663</v>
      </c>
      <c r="D103" s="34" t="s">
        <v>4428</v>
      </c>
      <c r="E103" s="34" t="s">
        <v>4428</v>
      </c>
      <c r="F103" s="34" t="s">
        <v>4428</v>
      </c>
      <c r="G103" s="14" t="s">
        <v>1646</v>
      </c>
      <c r="H103" s="13">
        <v>38.325645000000002</v>
      </c>
      <c r="I103" s="13">
        <v>-122.31161299999999</v>
      </c>
      <c r="J103" s="13" t="b">
        <v>1</v>
      </c>
      <c r="K103" s="34" t="s">
        <v>4428</v>
      </c>
      <c r="L103" s="34" t="s">
        <v>4428</v>
      </c>
      <c r="M103" s="34" t="s">
        <v>4428</v>
      </c>
      <c r="N103" s="13" t="s">
        <v>3019</v>
      </c>
      <c r="O103" s="13" t="s">
        <v>3019</v>
      </c>
      <c r="P103" s="34" t="s">
        <v>4428</v>
      </c>
      <c r="Q103" s="34" t="s">
        <v>4428</v>
      </c>
      <c r="R103" s="13">
        <v>1472</v>
      </c>
      <c r="S103" s="13">
        <v>1961</v>
      </c>
      <c r="T103" s="22">
        <v>526600</v>
      </c>
      <c r="U103" s="13" t="s">
        <v>3016</v>
      </c>
      <c r="V103" s="14" t="s">
        <v>3396</v>
      </c>
      <c r="W103" s="13">
        <f t="shared" si="2"/>
        <v>1</v>
      </c>
      <c r="X103" s="13">
        <f t="shared" si="3"/>
        <v>0</v>
      </c>
      <c r="Y103" s="12">
        <v>2</v>
      </c>
      <c r="AA103" s="25">
        <v>42068</v>
      </c>
      <c r="AB103" s="13" t="s">
        <v>3054</v>
      </c>
      <c r="AC103" s="13" t="s">
        <v>4428</v>
      </c>
    </row>
    <row r="104" spans="1:29">
      <c r="A104" s="12">
        <v>103</v>
      </c>
      <c r="B104" t="s">
        <v>1507</v>
      </c>
      <c r="C104" s="34">
        <v>27663</v>
      </c>
      <c r="D104" s="34" t="s">
        <v>4428</v>
      </c>
      <c r="E104" s="34" t="s">
        <v>4428</v>
      </c>
      <c r="F104" s="34" t="s">
        <v>4428</v>
      </c>
      <c r="G104" s="14" t="s">
        <v>1647</v>
      </c>
      <c r="H104" s="13">
        <v>38.325873000000001</v>
      </c>
      <c r="I104" s="13">
        <v>-122.31138799999999</v>
      </c>
      <c r="J104" s="13" t="b">
        <v>1</v>
      </c>
      <c r="K104" s="34" t="s">
        <v>4428</v>
      </c>
      <c r="L104" s="34" t="s">
        <v>4428</v>
      </c>
      <c r="M104" s="34" t="s">
        <v>4428</v>
      </c>
      <c r="N104" s="13" t="s">
        <v>3019</v>
      </c>
      <c r="O104" s="13" t="s">
        <v>3019</v>
      </c>
      <c r="P104" s="34" t="s">
        <v>4428</v>
      </c>
      <c r="Q104" s="34" t="s">
        <v>4428</v>
      </c>
      <c r="R104" s="13">
        <v>1261</v>
      </c>
      <c r="S104" s="13">
        <v>1960</v>
      </c>
      <c r="T104" s="22">
        <v>471400</v>
      </c>
      <c r="U104" s="13" t="s">
        <v>3016</v>
      </c>
      <c r="V104" s="14" t="s">
        <v>3408</v>
      </c>
      <c r="W104" s="13">
        <f t="shared" si="2"/>
        <v>1</v>
      </c>
      <c r="X104" s="13">
        <f t="shared" si="3"/>
        <v>0</v>
      </c>
      <c r="Y104" s="12">
        <v>2</v>
      </c>
      <c r="AA104" s="25">
        <v>42069</v>
      </c>
      <c r="AB104" s="25">
        <v>42130</v>
      </c>
      <c r="AC104" s="13">
        <f>DAYS360(AA104,AB104,TRUE)</f>
        <v>60</v>
      </c>
    </row>
    <row r="105" spans="1:29">
      <c r="A105" s="12">
        <v>104</v>
      </c>
      <c r="B105" t="s">
        <v>170</v>
      </c>
      <c r="C105" s="34">
        <v>27663</v>
      </c>
      <c r="D105" s="34" t="s">
        <v>4428</v>
      </c>
      <c r="E105" s="34" t="s">
        <v>4428</v>
      </c>
      <c r="F105" s="34" t="s">
        <v>4428</v>
      </c>
      <c r="G105" s="14" t="s">
        <v>1648</v>
      </c>
      <c r="H105" s="13">
        <v>38.325918000000001</v>
      </c>
      <c r="I105" s="13">
        <v>-122.31184500000001</v>
      </c>
      <c r="J105" s="13" t="b">
        <v>1</v>
      </c>
      <c r="K105" s="34" t="s">
        <v>4428</v>
      </c>
      <c r="L105" s="34" t="s">
        <v>4428</v>
      </c>
      <c r="M105" s="34" t="s">
        <v>4428</v>
      </c>
      <c r="N105" s="13" t="s">
        <v>3019</v>
      </c>
      <c r="O105" s="13" t="s">
        <v>3019</v>
      </c>
      <c r="P105" s="34" t="s">
        <v>4428</v>
      </c>
      <c r="Q105" s="34" t="s">
        <v>4428</v>
      </c>
      <c r="R105" s="13">
        <v>1261</v>
      </c>
      <c r="S105" s="13">
        <v>1960</v>
      </c>
      <c r="T105" s="22">
        <v>474700</v>
      </c>
      <c r="U105" s="13" t="s">
        <v>3016</v>
      </c>
      <c r="V105" s="14" t="s">
        <v>3396</v>
      </c>
      <c r="W105" s="13">
        <f t="shared" si="2"/>
        <v>1</v>
      </c>
      <c r="X105" s="13">
        <f t="shared" si="3"/>
        <v>0</v>
      </c>
      <c r="Y105" s="12">
        <v>2</v>
      </c>
      <c r="AA105" s="25">
        <v>41915</v>
      </c>
      <c r="AB105" s="13" t="s">
        <v>3055</v>
      </c>
      <c r="AC105" s="13" t="s">
        <v>4428</v>
      </c>
    </row>
    <row r="106" spans="1:29">
      <c r="A106" s="12">
        <v>105</v>
      </c>
      <c r="B106" t="s">
        <v>171</v>
      </c>
      <c r="C106" s="34">
        <v>27663</v>
      </c>
      <c r="D106" s="34" t="s">
        <v>4428</v>
      </c>
      <c r="E106" s="34" t="s">
        <v>4428</v>
      </c>
      <c r="F106" s="34" t="s">
        <v>4428</v>
      </c>
      <c r="G106" s="14" t="s">
        <v>1649</v>
      </c>
      <c r="H106" s="13">
        <v>38.326051999999997</v>
      </c>
      <c r="I106" s="13">
        <v>-122.311964</v>
      </c>
      <c r="J106" s="13" t="b">
        <v>1</v>
      </c>
      <c r="K106" s="34" t="s">
        <v>4428</v>
      </c>
      <c r="L106" s="34" t="s">
        <v>4428</v>
      </c>
      <c r="M106" s="34" t="s">
        <v>4428</v>
      </c>
      <c r="N106" s="13" t="s">
        <v>3019</v>
      </c>
      <c r="O106" s="13" t="s">
        <v>3019</v>
      </c>
      <c r="P106" s="34" t="s">
        <v>4428</v>
      </c>
      <c r="Q106" s="34" t="s">
        <v>4428</v>
      </c>
      <c r="R106" s="13">
        <v>1752</v>
      </c>
      <c r="S106" s="13">
        <v>1960</v>
      </c>
      <c r="T106" s="22">
        <v>563800</v>
      </c>
      <c r="U106" s="13" t="s">
        <v>3016</v>
      </c>
      <c r="V106" s="14" t="s">
        <v>3415</v>
      </c>
      <c r="W106" s="13">
        <f t="shared" si="2"/>
        <v>1</v>
      </c>
      <c r="X106" s="13">
        <f t="shared" si="3"/>
        <v>0</v>
      </c>
      <c r="Y106" s="12">
        <v>2</v>
      </c>
      <c r="AA106" s="13" t="s">
        <v>4428</v>
      </c>
      <c r="AB106" s="13" t="s">
        <v>4428</v>
      </c>
      <c r="AC106" s="13" t="s">
        <v>4428</v>
      </c>
    </row>
    <row r="107" spans="1:29">
      <c r="A107" s="12">
        <v>106</v>
      </c>
      <c r="B107" t="s">
        <v>172</v>
      </c>
      <c r="C107" s="34">
        <v>27663</v>
      </c>
      <c r="D107" s="34" t="s">
        <v>4428</v>
      </c>
      <c r="E107" s="34" t="s">
        <v>4428</v>
      </c>
      <c r="F107" s="34" t="s">
        <v>4428</v>
      </c>
      <c r="G107" s="14" t="s">
        <v>1650</v>
      </c>
      <c r="H107" s="13">
        <v>38.326281000000002</v>
      </c>
      <c r="I107" s="13">
        <v>-122.311745</v>
      </c>
      <c r="J107" s="13" t="b">
        <v>1</v>
      </c>
      <c r="K107" s="34" t="s">
        <v>4428</v>
      </c>
      <c r="L107" s="34" t="s">
        <v>4428</v>
      </c>
      <c r="M107" s="34" t="s">
        <v>4428</v>
      </c>
      <c r="N107" s="13" t="s">
        <v>3019</v>
      </c>
      <c r="O107" s="13" t="s">
        <v>3019</v>
      </c>
      <c r="P107" s="34" t="s">
        <v>4428</v>
      </c>
      <c r="Q107" s="34" t="s">
        <v>4428</v>
      </c>
      <c r="R107" s="13">
        <v>1261</v>
      </c>
      <c r="S107" s="13">
        <v>1960</v>
      </c>
      <c r="T107" s="22">
        <v>473300</v>
      </c>
      <c r="U107" s="13" t="s">
        <v>3016</v>
      </c>
      <c r="V107" s="14" t="s">
        <v>3416</v>
      </c>
      <c r="W107" s="13">
        <f t="shared" si="2"/>
        <v>0</v>
      </c>
      <c r="X107" s="13">
        <f t="shared" si="3"/>
        <v>0</v>
      </c>
      <c r="Y107" s="12">
        <v>2</v>
      </c>
      <c r="AA107" s="25">
        <v>41897</v>
      </c>
      <c r="AB107" s="25">
        <v>41912</v>
      </c>
      <c r="AC107" s="13">
        <f>DAYS360(AA107,AB107,TRUE)</f>
        <v>15</v>
      </c>
    </row>
    <row r="108" spans="1:29">
      <c r="A108" s="12">
        <v>107</v>
      </c>
      <c r="B108" t="s">
        <v>173</v>
      </c>
      <c r="C108" s="34">
        <v>27663</v>
      </c>
      <c r="D108" s="34" t="s">
        <v>4428</v>
      </c>
      <c r="E108" s="34" t="s">
        <v>4428</v>
      </c>
      <c r="F108" s="34" t="s">
        <v>4428</v>
      </c>
      <c r="G108" s="14" t="s">
        <v>1651</v>
      </c>
      <c r="H108" s="13">
        <v>38.326326000000002</v>
      </c>
      <c r="I108" s="13">
        <v>-122.31219900000001</v>
      </c>
      <c r="J108" s="13" t="b">
        <v>1</v>
      </c>
      <c r="K108" s="34" t="s">
        <v>4428</v>
      </c>
      <c r="L108" s="34" t="s">
        <v>4428</v>
      </c>
      <c r="M108" s="34" t="s">
        <v>4428</v>
      </c>
      <c r="N108" s="13" t="s">
        <v>3019</v>
      </c>
      <c r="O108" s="13" t="s">
        <v>3019</v>
      </c>
      <c r="P108" s="34" t="s">
        <v>4428</v>
      </c>
      <c r="Q108" s="34" t="s">
        <v>4428</v>
      </c>
      <c r="R108" s="13">
        <v>1261</v>
      </c>
      <c r="S108" s="13">
        <v>1960</v>
      </c>
      <c r="T108" s="22">
        <v>469800</v>
      </c>
      <c r="U108" s="13" t="s">
        <v>3016</v>
      </c>
      <c r="V108" s="14" t="s">
        <v>3417</v>
      </c>
      <c r="W108" s="13">
        <f t="shared" si="2"/>
        <v>0</v>
      </c>
      <c r="X108" s="13">
        <f t="shared" si="3"/>
        <v>0</v>
      </c>
      <c r="Y108" s="12">
        <v>2</v>
      </c>
      <c r="AA108" s="25">
        <v>41960</v>
      </c>
      <c r="AB108" s="25">
        <v>41969</v>
      </c>
      <c r="AC108" s="13">
        <f>DAYS360(AA108,AB108,TRUE)</f>
        <v>9</v>
      </c>
    </row>
    <row r="109" spans="1:29">
      <c r="A109" s="12">
        <v>108</v>
      </c>
      <c r="B109" t="s">
        <v>174</v>
      </c>
      <c r="C109" s="34">
        <v>27663</v>
      </c>
      <c r="D109" s="34" t="s">
        <v>4428</v>
      </c>
      <c r="E109" s="34" t="s">
        <v>4428</v>
      </c>
      <c r="F109" s="34" t="s">
        <v>4428</v>
      </c>
      <c r="G109" s="14" t="s">
        <v>1652</v>
      </c>
      <c r="H109" s="13">
        <v>38.326616999999999</v>
      </c>
      <c r="I109" s="13">
        <v>-122.311353</v>
      </c>
      <c r="J109" s="13" t="b">
        <v>1</v>
      </c>
      <c r="K109" s="34" t="s">
        <v>4428</v>
      </c>
      <c r="L109" s="34" t="s">
        <v>4428</v>
      </c>
      <c r="M109" s="34" t="s">
        <v>4428</v>
      </c>
      <c r="N109" s="13" t="s">
        <v>3019</v>
      </c>
      <c r="O109" s="13" t="s">
        <v>3019</v>
      </c>
      <c r="P109" s="34" t="s">
        <v>4428</v>
      </c>
      <c r="Q109" s="34" t="s">
        <v>4428</v>
      </c>
      <c r="R109" s="13">
        <v>1714</v>
      </c>
      <c r="S109" s="13">
        <v>1960</v>
      </c>
      <c r="T109" s="22">
        <v>551900</v>
      </c>
      <c r="U109" s="13" t="s">
        <v>3016</v>
      </c>
      <c r="V109" s="14" t="s">
        <v>3408</v>
      </c>
      <c r="W109" s="13">
        <f t="shared" si="2"/>
        <v>1</v>
      </c>
      <c r="X109" s="13">
        <f t="shared" si="3"/>
        <v>0</v>
      </c>
      <c r="Y109" s="12">
        <v>2</v>
      </c>
      <c r="AA109" s="13" t="s">
        <v>4428</v>
      </c>
      <c r="AB109" s="13" t="s">
        <v>4428</v>
      </c>
      <c r="AC109" s="13" t="s">
        <v>4428</v>
      </c>
    </row>
    <row r="110" spans="1:29">
      <c r="A110" s="12">
        <v>109</v>
      </c>
      <c r="B110" t="s">
        <v>175</v>
      </c>
      <c r="C110" s="34">
        <v>27663</v>
      </c>
      <c r="D110" s="34" t="s">
        <v>4428</v>
      </c>
      <c r="E110" s="34" t="s">
        <v>4428</v>
      </c>
      <c r="F110" s="34" t="s">
        <v>4428</v>
      </c>
      <c r="G110" s="14" t="s">
        <v>1653</v>
      </c>
      <c r="H110" s="13">
        <v>38.326898</v>
      </c>
      <c r="I110" s="13">
        <v>-122.30982400000001</v>
      </c>
      <c r="J110" s="13" t="b">
        <v>1</v>
      </c>
      <c r="K110" s="34" t="s">
        <v>4428</v>
      </c>
      <c r="L110" s="34" t="s">
        <v>4428</v>
      </c>
      <c r="M110" s="34" t="s">
        <v>4428</v>
      </c>
      <c r="N110" s="13" t="s">
        <v>3019</v>
      </c>
      <c r="O110" s="13" t="s">
        <v>3019</v>
      </c>
      <c r="P110" s="34" t="s">
        <v>4428</v>
      </c>
      <c r="Q110" s="34" t="s">
        <v>4428</v>
      </c>
      <c r="R110" s="13">
        <v>1261</v>
      </c>
      <c r="S110" s="13">
        <v>1960</v>
      </c>
      <c r="T110" s="22">
        <v>460900</v>
      </c>
      <c r="U110" s="13" t="s">
        <v>3016</v>
      </c>
      <c r="V110" s="14" t="s">
        <v>3418</v>
      </c>
      <c r="W110" s="13">
        <f t="shared" si="2"/>
        <v>1</v>
      </c>
      <c r="X110" s="13">
        <f t="shared" si="3"/>
        <v>0</v>
      </c>
      <c r="Y110" s="12">
        <v>2</v>
      </c>
      <c r="AA110" s="13" t="s">
        <v>4428</v>
      </c>
      <c r="AB110" s="13" t="s">
        <v>4428</v>
      </c>
      <c r="AC110" s="13" t="s">
        <v>4428</v>
      </c>
    </row>
    <row r="111" spans="1:29">
      <c r="A111" s="12">
        <v>110</v>
      </c>
      <c r="B111" t="s">
        <v>176</v>
      </c>
      <c r="C111" s="34">
        <v>27663</v>
      </c>
      <c r="D111" s="34" t="s">
        <v>4428</v>
      </c>
      <c r="E111" s="34" t="s">
        <v>4428</v>
      </c>
      <c r="F111" s="34" t="s">
        <v>4428</v>
      </c>
      <c r="G111" s="14" t="s">
        <v>1654</v>
      </c>
      <c r="H111" s="13">
        <v>38.325985000000003</v>
      </c>
      <c r="I111" s="13">
        <v>-122.31089900000001</v>
      </c>
      <c r="J111" s="13" t="b">
        <v>1</v>
      </c>
      <c r="K111" s="34" t="s">
        <v>4428</v>
      </c>
      <c r="L111" s="34" t="s">
        <v>4428</v>
      </c>
      <c r="M111" s="34" t="s">
        <v>4428</v>
      </c>
      <c r="N111" s="13" t="s">
        <v>3019</v>
      </c>
      <c r="O111" s="13" t="s">
        <v>3019</v>
      </c>
      <c r="P111" s="34" t="s">
        <v>4428</v>
      </c>
      <c r="Q111" s="34" t="s">
        <v>4428</v>
      </c>
      <c r="R111" s="13">
        <v>1261</v>
      </c>
      <c r="S111" s="13">
        <v>1960</v>
      </c>
      <c r="T111" s="22">
        <v>443500</v>
      </c>
      <c r="U111" s="13" t="s">
        <v>3016</v>
      </c>
      <c r="V111" s="14" t="s">
        <v>3408</v>
      </c>
      <c r="W111" s="13">
        <f t="shared" si="2"/>
        <v>1</v>
      </c>
      <c r="X111" s="13">
        <f t="shared" si="3"/>
        <v>0</v>
      </c>
      <c r="Y111" s="12">
        <v>2</v>
      </c>
      <c r="AA111" s="25">
        <v>41960</v>
      </c>
      <c r="AB111" s="25">
        <v>41963</v>
      </c>
      <c r="AC111" s="13">
        <f>DAYS360(AA111,AB111,TRUE)</f>
        <v>3</v>
      </c>
    </row>
    <row r="112" spans="1:29">
      <c r="A112" s="12">
        <v>111</v>
      </c>
      <c r="B112" t="s">
        <v>177</v>
      </c>
      <c r="C112" s="34">
        <v>27663</v>
      </c>
      <c r="D112" s="34" t="s">
        <v>4428</v>
      </c>
      <c r="E112" s="34" t="s">
        <v>4428</v>
      </c>
      <c r="F112" s="34" t="s">
        <v>4428</v>
      </c>
      <c r="G112" s="14" t="s">
        <v>1655</v>
      </c>
      <c r="H112" s="13">
        <v>38.327025999999996</v>
      </c>
      <c r="I112" s="13">
        <v>-122.311578</v>
      </c>
      <c r="J112" s="13" t="b">
        <v>1</v>
      </c>
      <c r="K112" s="34" t="s">
        <v>4428</v>
      </c>
      <c r="L112" s="34" t="s">
        <v>4428</v>
      </c>
      <c r="M112" s="34" t="s">
        <v>4428</v>
      </c>
      <c r="N112" s="13" t="s">
        <v>3019</v>
      </c>
      <c r="O112" s="13" t="s">
        <v>3019</v>
      </c>
      <c r="P112" s="34" t="s">
        <v>4428</v>
      </c>
      <c r="Q112" s="34" t="s">
        <v>4428</v>
      </c>
      <c r="R112" s="13">
        <v>1305</v>
      </c>
      <c r="S112" s="13">
        <v>1960</v>
      </c>
      <c r="T112" s="22">
        <v>481000</v>
      </c>
      <c r="U112" s="13" t="s">
        <v>3016</v>
      </c>
      <c r="V112" s="14" t="s">
        <v>3408</v>
      </c>
      <c r="W112" s="13">
        <f t="shared" si="2"/>
        <v>1</v>
      </c>
      <c r="X112" s="13">
        <f t="shared" si="3"/>
        <v>0</v>
      </c>
      <c r="Y112" s="12">
        <v>2</v>
      </c>
      <c r="AA112" s="13" t="s">
        <v>4428</v>
      </c>
      <c r="AB112" s="13" t="s">
        <v>4428</v>
      </c>
      <c r="AC112" s="13" t="s">
        <v>4428</v>
      </c>
    </row>
    <row r="113" spans="1:29">
      <c r="A113" s="12">
        <v>112</v>
      </c>
      <c r="B113" t="s">
        <v>178</v>
      </c>
      <c r="C113" s="34">
        <v>42982</v>
      </c>
      <c r="D113" s="34" t="s">
        <v>4428</v>
      </c>
      <c r="E113" s="34" t="s">
        <v>4428</v>
      </c>
      <c r="F113" s="34" t="s">
        <v>4428</v>
      </c>
      <c r="G113" s="14" t="s">
        <v>1656</v>
      </c>
      <c r="H113" s="13">
        <v>38.330455000000001</v>
      </c>
      <c r="I113" s="13">
        <v>-122.291522</v>
      </c>
      <c r="J113" s="13" t="b">
        <v>1</v>
      </c>
      <c r="K113" s="34" t="s">
        <v>4428</v>
      </c>
      <c r="L113" s="34" t="s">
        <v>4428</v>
      </c>
      <c r="M113" s="34" t="s">
        <v>4428</v>
      </c>
      <c r="N113" s="13" t="s">
        <v>3019</v>
      </c>
      <c r="O113" s="13" t="s">
        <v>3019</v>
      </c>
      <c r="P113" s="34" t="s">
        <v>4428</v>
      </c>
      <c r="Q113" s="34" t="s">
        <v>4428</v>
      </c>
      <c r="R113" s="13">
        <v>1888</v>
      </c>
      <c r="S113" s="13">
        <v>1979</v>
      </c>
      <c r="T113" s="22">
        <v>1025700</v>
      </c>
      <c r="U113" s="13" t="s">
        <v>3016</v>
      </c>
      <c r="V113" s="14" t="s">
        <v>3419</v>
      </c>
      <c r="W113" s="13">
        <f t="shared" si="2"/>
        <v>0</v>
      </c>
      <c r="X113" s="13">
        <f t="shared" si="3"/>
        <v>0</v>
      </c>
      <c r="Y113" s="12">
        <v>3</v>
      </c>
      <c r="AA113" s="25">
        <v>41918</v>
      </c>
      <c r="AB113" s="13" t="s">
        <v>3056</v>
      </c>
      <c r="AC113" s="13" t="s">
        <v>4428</v>
      </c>
    </row>
    <row r="114" spans="1:29">
      <c r="A114" s="12">
        <v>113</v>
      </c>
      <c r="B114" t="s">
        <v>179</v>
      </c>
      <c r="C114" s="34">
        <v>34288</v>
      </c>
      <c r="D114" s="34" t="s">
        <v>4428</v>
      </c>
      <c r="E114" s="34" t="s">
        <v>4428</v>
      </c>
      <c r="F114" s="34" t="s">
        <v>4428</v>
      </c>
      <c r="G114" s="14" t="s">
        <v>1657</v>
      </c>
      <c r="H114" s="13">
        <v>38.324683999999998</v>
      </c>
      <c r="I114" s="13">
        <v>-122.300659</v>
      </c>
      <c r="J114" s="13" t="b">
        <v>1</v>
      </c>
      <c r="K114" s="34" t="s">
        <v>4428</v>
      </c>
      <c r="L114" s="34" t="s">
        <v>4428</v>
      </c>
      <c r="M114" s="34" t="s">
        <v>4428</v>
      </c>
      <c r="N114" s="13" t="s">
        <v>3019</v>
      </c>
      <c r="O114" s="13" t="s">
        <v>3019</v>
      </c>
      <c r="P114" s="34" t="s">
        <v>4428</v>
      </c>
      <c r="Q114" s="34" t="s">
        <v>4428</v>
      </c>
      <c r="R114" s="13">
        <v>1534</v>
      </c>
      <c r="S114" s="13">
        <v>1970</v>
      </c>
      <c r="T114" s="22">
        <v>540700</v>
      </c>
      <c r="U114" s="13" t="s">
        <v>3016</v>
      </c>
      <c r="V114" s="14" t="s">
        <v>3420</v>
      </c>
      <c r="W114" s="13">
        <f t="shared" si="2"/>
        <v>1</v>
      </c>
      <c r="X114" s="13">
        <f t="shared" si="3"/>
        <v>0</v>
      </c>
      <c r="Y114" s="12">
        <v>2</v>
      </c>
      <c r="AA114" s="13" t="s">
        <v>4428</v>
      </c>
      <c r="AB114" s="13" t="s">
        <v>4428</v>
      </c>
      <c r="AC114" s="13" t="s">
        <v>4428</v>
      </c>
    </row>
    <row r="115" spans="1:29">
      <c r="A115" s="12">
        <v>114</v>
      </c>
      <c r="B115" t="s">
        <v>180</v>
      </c>
      <c r="C115" s="34">
        <v>34288</v>
      </c>
      <c r="D115" s="34" t="s">
        <v>4428</v>
      </c>
      <c r="E115" s="34" t="s">
        <v>4428</v>
      </c>
      <c r="F115" s="34" t="s">
        <v>4428</v>
      </c>
      <c r="G115" s="14" t="s">
        <v>1658</v>
      </c>
      <c r="H115" s="13">
        <v>38.325011000000003</v>
      </c>
      <c r="I115" s="13">
        <v>-122.30139</v>
      </c>
      <c r="J115" s="13" t="b">
        <v>1</v>
      </c>
      <c r="K115" s="34" t="s">
        <v>4428</v>
      </c>
      <c r="L115" s="34" t="s">
        <v>4428</v>
      </c>
      <c r="M115" s="34" t="s">
        <v>4428</v>
      </c>
      <c r="N115" s="13" t="s">
        <v>3019</v>
      </c>
      <c r="O115" s="13" t="s">
        <v>3019</v>
      </c>
      <c r="P115" s="34" t="s">
        <v>4428</v>
      </c>
      <c r="Q115" s="34" t="s">
        <v>4428</v>
      </c>
      <c r="R115" s="13">
        <v>1720</v>
      </c>
      <c r="S115" s="13">
        <v>1956</v>
      </c>
      <c r="T115" s="22">
        <v>542800</v>
      </c>
      <c r="U115" s="13" t="s">
        <v>3016</v>
      </c>
      <c r="V115" s="14" t="s">
        <v>3421</v>
      </c>
      <c r="W115" s="13">
        <f t="shared" si="2"/>
        <v>1</v>
      </c>
      <c r="X115" s="13">
        <f t="shared" si="3"/>
        <v>0</v>
      </c>
      <c r="Y115" s="12">
        <v>2</v>
      </c>
      <c r="AA115" s="13" t="s">
        <v>4428</v>
      </c>
      <c r="AB115" s="13" t="s">
        <v>4428</v>
      </c>
      <c r="AC115" s="13" t="s">
        <v>4428</v>
      </c>
    </row>
    <row r="116" spans="1:29">
      <c r="A116" s="12">
        <v>115</v>
      </c>
      <c r="B116" t="s">
        <v>1430</v>
      </c>
      <c r="C116" s="34">
        <v>34288</v>
      </c>
      <c r="D116" s="34" t="s">
        <v>4428</v>
      </c>
      <c r="E116" s="34" t="s">
        <v>4428</v>
      </c>
      <c r="F116" s="34" t="s">
        <v>4428</v>
      </c>
      <c r="G116" s="14" t="s">
        <v>1659</v>
      </c>
      <c r="H116" s="13">
        <v>38.325150000000001</v>
      </c>
      <c r="I116" s="13">
        <v>-122.30153799999999</v>
      </c>
      <c r="J116" s="13" t="b">
        <v>1</v>
      </c>
      <c r="K116" s="34" t="s">
        <v>4428</v>
      </c>
      <c r="L116" s="34" t="s">
        <v>4428</v>
      </c>
      <c r="M116" s="34" t="s">
        <v>4428</v>
      </c>
      <c r="N116" s="13" t="s">
        <v>3019</v>
      </c>
      <c r="O116" s="13" t="s">
        <v>3019</v>
      </c>
      <c r="P116" s="34" t="s">
        <v>4428</v>
      </c>
      <c r="Q116" s="34" t="s">
        <v>4428</v>
      </c>
      <c r="R116" s="13">
        <v>1408</v>
      </c>
      <c r="S116" s="13">
        <v>1956</v>
      </c>
      <c r="T116" s="22">
        <v>496500</v>
      </c>
      <c r="U116" s="13" t="s">
        <v>3016</v>
      </c>
      <c r="V116" s="14" t="s">
        <v>3422</v>
      </c>
      <c r="W116" s="13">
        <f t="shared" si="2"/>
        <v>1</v>
      </c>
      <c r="X116" s="13">
        <f t="shared" si="3"/>
        <v>0</v>
      </c>
      <c r="Y116" s="12">
        <v>2</v>
      </c>
      <c r="AA116" s="13" t="s">
        <v>4428</v>
      </c>
      <c r="AB116" s="13" t="s">
        <v>4428</v>
      </c>
      <c r="AC116" s="13" t="s">
        <v>4428</v>
      </c>
    </row>
    <row r="117" spans="1:29">
      <c r="A117" s="12">
        <v>116</v>
      </c>
      <c r="B117" t="s">
        <v>181</v>
      </c>
      <c r="C117" s="34">
        <v>34288</v>
      </c>
      <c r="D117" s="34" t="s">
        <v>4428</v>
      </c>
      <c r="E117" s="34" t="s">
        <v>4428</v>
      </c>
      <c r="F117" s="34" t="s">
        <v>4428</v>
      </c>
      <c r="G117" s="14" t="s">
        <v>1660</v>
      </c>
      <c r="H117" s="13">
        <v>38.325265999999999</v>
      </c>
      <c r="I117" s="13">
        <v>-122.301647</v>
      </c>
      <c r="J117" s="13" t="b">
        <v>1</v>
      </c>
      <c r="K117" s="34" t="s">
        <v>4428</v>
      </c>
      <c r="L117" s="34" t="s">
        <v>4428</v>
      </c>
      <c r="M117" s="34" t="s">
        <v>4428</v>
      </c>
      <c r="N117" s="13" t="s">
        <v>3019</v>
      </c>
      <c r="O117" s="13" t="s">
        <v>3019</v>
      </c>
      <c r="P117" s="34" t="s">
        <v>4428</v>
      </c>
      <c r="Q117" s="34" t="s">
        <v>4428</v>
      </c>
      <c r="R117" s="19">
        <v>1100</v>
      </c>
      <c r="S117" s="13">
        <v>1958</v>
      </c>
      <c r="T117" s="22">
        <v>438500</v>
      </c>
      <c r="U117" s="13" t="s">
        <v>3016</v>
      </c>
      <c r="V117" s="14" t="s">
        <v>3423</v>
      </c>
      <c r="W117" s="13">
        <f t="shared" si="2"/>
        <v>1</v>
      </c>
      <c r="X117" s="13">
        <f t="shared" si="3"/>
        <v>0</v>
      </c>
      <c r="Y117" s="12">
        <v>2</v>
      </c>
      <c r="AA117" s="13" t="s">
        <v>4428</v>
      </c>
      <c r="AB117" s="13" t="s">
        <v>4428</v>
      </c>
      <c r="AC117" s="13" t="s">
        <v>4428</v>
      </c>
    </row>
    <row r="118" spans="1:29">
      <c r="A118" s="12">
        <v>117</v>
      </c>
      <c r="B118" t="s">
        <v>182</v>
      </c>
      <c r="C118" s="34">
        <v>34288</v>
      </c>
      <c r="D118" s="34" t="s">
        <v>4428</v>
      </c>
      <c r="E118" s="34" t="s">
        <v>4428</v>
      </c>
      <c r="F118" s="34" t="s">
        <v>4428</v>
      </c>
      <c r="G118" s="14" t="s">
        <v>1661</v>
      </c>
      <c r="H118" s="13">
        <v>38.325944</v>
      </c>
      <c r="I118" s="13">
        <v>-122.301663</v>
      </c>
      <c r="J118" s="13" t="b">
        <v>1</v>
      </c>
      <c r="K118" s="34" t="s">
        <v>4428</v>
      </c>
      <c r="L118" s="34" t="s">
        <v>4428</v>
      </c>
      <c r="M118" s="34" t="s">
        <v>4428</v>
      </c>
      <c r="N118" s="13" t="s">
        <v>3019</v>
      </c>
      <c r="O118" s="13" t="s">
        <v>3019</v>
      </c>
      <c r="P118" s="34" t="s">
        <v>4428</v>
      </c>
      <c r="Q118" s="34" t="s">
        <v>4428</v>
      </c>
      <c r="R118" s="13">
        <v>1556</v>
      </c>
      <c r="S118" s="13">
        <v>1972</v>
      </c>
      <c r="T118" s="22">
        <v>564600</v>
      </c>
      <c r="U118" s="13" t="s">
        <v>3016</v>
      </c>
      <c r="V118" s="14" t="s">
        <v>3424</v>
      </c>
      <c r="W118" s="13">
        <f t="shared" si="2"/>
        <v>1</v>
      </c>
      <c r="X118" s="13">
        <f t="shared" si="3"/>
        <v>0</v>
      </c>
      <c r="Y118" s="12">
        <v>2</v>
      </c>
      <c r="AA118" s="25">
        <v>41902</v>
      </c>
      <c r="AB118" s="13" t="s">
        <v>3057</v>
      </c>
      <c r="AC118" s="13" t="s">
        <v>4428</v>
      </c>
    </row>
    <row r="119" spans="1:29">
      <c r="A119" s="12">
        <v>118</v>
      </c>
      <c r="B119" t="s">
        <v>183</v>
      </c>
      <c r="C119" s="34">
        <v>34288</v>
      </c>
      <c r="D119" s="34" t="s">
        <v>4428</v>
      </c>
      <c r="E119" s="34" t="s">
        <v>4428</v>
      </c>
      <c r="F119" s="34" t="s">
        <v>4428</v>
      </c>
      <c r="G119" s="14" t="s">
        <v>1662</v>
      </c>
      <c r="H119" s="13">
        <v>38.326127</v>
      </c>
      <c r="I119" s="13">
        <v>-122.30228200000001</v>
      </c>
      <c r="J119" s="13" t="b">
        <v>1</v>
      </c>
      <c r="K119" s="34" t="s">
        <v>4428</v>
      </c>
      <c r="L119" s="34" t="s">
        <v>4428</v>
      </c>
      <c r="M119" s="34" t="s">
        <v>4428</v>
      </c>
      <c r="N119" s="13" t="s">
        <v>3019</v>
      </c>
      <c r="O119" s="13" t="s">
        <v>3019</v>
      </c>
      <c r="P119" s="34" t="s">
        <v>4428</v>
      </c>
      <c r="Q119" s="34" t="s">
        <v>4428</v>
      </c>
      <c r="R119" s="13">
        <v>1261</v>
      </c>
      <c r="S119" s="13">
        <v>1958</v>
      </c>
      <c r="T119" s="22">
        <v>468800</v>
      </c>
      <c r="U119" s="13" t="s">
        <v>3016</v>
      </c>
      <c r="V119" s="14" t="s">
        <v>3425</v>
      </c>
      <c r="W119" s="13">
        <f t="shared" si="2"/>
        <v>1</v>
      </c>
      <c r="X119" s="13">
        <f t="shared" si="3"/>
        <v>0</v>
      </c>
      <c r="Y119" s="12">
        <v>2</v>
      </c>
      <c r="AA119" s="13" t="s">
        <v>4428</v>
      </c>
      <c r="AB119" s="13" t="s">
        <v>4428</v>
      </c>
      <c r="AC119" s="13" t="s">
        <v>4428</v>
      </c>
    </row>
    <row r="120" spans="1:29">
      <c r="A120" s="12">
        <v>119</v>
      </c>
      <c r="B120" t="s">
        <v>184</v>
      </c>
      <c r="C120" s="34">
        <v>34288</v>
      </c>
      <c r="D120" s="34" t="s">
        <v>4428</v>
      </c>
      <c r="E120" s="34" t="s">
        <v>4428</v>
      </c>
      <c r="F120" s="34" t="s">
        <v>4428</v>
      </c>
      <c r="G120" s="14" t="s">
        <v>1663</v>
      </c>
      <c r="H120" s="13">
        <v>38.326262999999997</v>
      </c>
      <c r="I120" s="13">
        <v>-122.30239400000001</v>
      </c>
      <c r="J120" s="13" t="b">
        <v>1</v>
      </c>
      <c r="K120" s="34" t="s">
        <v>4428</v>
      </c>
      <c r="L120" s="34" t="s">
        <v>4428</v>
      </c>
      <c r="M120" s="34" t="s">
        <v>4428</v>
      </c>
      <c r="N120" s="13" t="s">
        <v>3019</v>
      </c>
      <c r="O120" s="13" t="s">
        <v>3019</v>
      </c>
      <c r="P120" s="34" t="s">
        <v>4428</v>
      </c>
      <c r="Q120" s="34" t="s">
        <v>4428</v>
      </c>
      <c r="R120" s="19">
        <v>1100</v>
      </c>
      <c r="S120" s="13">
        <v>1958</v>
      </c>
      <c r="T120" s="22">
        <v>445600</v>
      </c>
      <c r="U120" s="13" t="s">
        <v>3016</v>
      </c>
      <c r="V120" s="14" t="s">
        <v>3402</v>
      </c>
      <c r="W120" s="13">
        <f t="shared" si="2"/>
        <v>1</v>
      </c>
      <c r="X120" s="13">
        <f t="shared" si="3"/>
        <v>0</v>
      </c>
      <c r="Y120" s="12">
        <v>2</v>
      </c>
      <c r="AA120" s="13" t="s">
        <v>4428</v>
      </c>
      <c r="AB120" s="13" t="s">
        <v>4428</v>
      </c>
      <c r="AC120" s="13" t="s">
        <v>4428</v>
      </c>
    </row>
    <row r="121" spans="1:29">
      <c r="A121" s="12">
        <v>120</v>
      </c>
      <c r="B121" t="s">
        <v>185</v>
      </c>
      <c r="C121" s="34">
        <v>34288</v>
      </c>
      <c r="D121" s="34" t="s">
        <v>4428</v>
      </c>
      <c r="E121" s="34" t="s">
        <v>4428</v>
      </c>
      <c r="F121" s="34" t="s">
        <v>4428</v>
      </c>
      <c r="G121" s="14" t="s">
        <v>1664</v>
      </c>
      <c r="H121" s="13">
        <v>38.326504</v>
      </c>
      <c r="I121" s="13">
        <v>-122.30211</v>
      </c>
      <c r="J121" s="13" t="b">
        <v>1</v>
      </c>
      <c r="K121" s="34" t="s">
        <v>4428</v>
      </c>
      <c r="L121" s="34" t="s">
        <v>4428</v>
      </c>
      <c r="M121" s="34" t="s">
        <v>4428</v>
      </c>
      <c r="N121" s="13" t="s">
        <v>3019</v>
      </c>
      <c r="O121" s="13" t="s">
        <v>3019</v>
      </c>
      <c r="P121" s="34" t="s">
        <v>4428</v>
      </c>
      <c r="Q121" s="34" t="s">
        <v>4428</v>
      </c>
      <c r="R121" s="13">
        <v>1441</v>
      </c>
      <c r="S121" s="13">
        <v>1972</v>
      </c>
      <c r="T121" s="22">
        <v>517400</v>
      </c>
      <c r="U121" s="13" t="s">
        <v>3016</v>
      </c>
      <c r="V121" s="14" t="s">
        <v>3402</v>
      </c>
      <c r="W121" s="13">
        <f t="shared" si="2"/>
        <v>1</v>
      </c>
      <c r="X121" s="13">
        <f t="shared" si="3"/>
        <v>0</v>
      </c>
      <c r="Y121" s="12">
        <v>2</v>
      </c>
      <c r="AA121" s="13" t="s">
        <v>4428</v>
      </c>
      <c r="AB121" s="13" t="s">
        <v>4428</v>
      </c>
      <c r="AC121" s="13" t="s">
        <v>4428</v>
      </c>
    </row>
    <row r="122" spans="1:29">
      <c r="A122" s="12">
        <v>121</v>
      </c>
      <c r="B122" t="s">
        <v>186</v>
      </c>
      <c r="C122" s="34">
        <v>34288</v>
      </c>
      <c r="D122" s="34" t="s">
        <v>4428</v>
      </c>
      <c r="E122" s="34" t="s">
        <v>4428</v>
      </c>
      <c r="F122" s="34" t="s">
        <v>4428</v>
      </c>
      <c r="G122" s="14" t="s">
        <v>1665</v>
      </c>
      <c r="H122" s="13">
        <v>38.327067</v>
      </c>
      <c r="I122" s="13">
        <v>-122.30264099999999</v>
      </c>
      <c r="J122" s="13" t="b">
        <v>1</v>
      </c>
      <c r="K122" s="34" t="s">
        <v>4428</v>
      </c>
      <c r="L122" s="34" t="s">
        <v>4428</v>
      </c>
      <c r="M122" s="34" t="s">
        <v>4428</v>
      </c>
      <c r="N122" s="13" t="s">
        <v>3019</v>
      </c>
      <c r="O122" s="13" t="s">
        <v>3019</v>
      </c>
      <c r="P122" s="34" t="s">
        <v>4428</v>
      </c>
      <c r="Q122" s="34" t="s">
        <v>4428</v>
      </c>
      <c r="R122" s="13">
        <v>1481</v>
      </c>
      <c r="S122" s="13">
        <v>1973</v>
      </c>
      <c r="T122" s="22">
        <v>523900</v>
      </c>
      <c r="U122" s="13" t="s">
        <v>3016</v>
      </c>
      <c r="V122" s="14" t="s">
        <v>3426</v>
      </c>
      <c r="W122" s="13">
        <f t="shared" si="2"/>
        <v>0</v>
      </c>
      <c r="X122" s="13">
        <f t="shared" si="3"/>
        <v>0</v>
      </c>
      <c r="Y122" s="12">
        <v>2</v>
      </c>
      <c r="AA122" s="13" t="s">
        <v>4428</v>
      </c>
      <c r="AB122" s="13" t="s">
        <v>4428</v>
      </c>
      <c r="AC122" s="13" t="s">
        <v>4428</v>
      </c>
    </row>
    <row r="123" spans="1:29">
      <c r="A123" s="12">
        <v>122</v>
      </c>
      <c r="B123" t="s">
        <v>187</v>
      </c>
      <c r="C123" s="34">
        <v>34288</v>
      </c>
      <c r="D123" s="34" t="s">
        <v>4428</v>
      </c>
      <c r="E123" s="34" t="s">
        <v>4428</v>
      </c>
      <c r="F123" s="34" t="s">
        <v>4428</v>
      </c>
      <c r="G123" s="14" t="s">
        <v>1666</v>
      </c>
      <c r="H123" s="13">
        <v>38.326321999999998</v>
      </c>
      <c r="I123" s="13">
        <v>-122.30085099999999</v>
      </c>
      <c r="J123" s="13" t="b">
        <v>1</v>
      </c>
      <c r="K123" s="34" t="s">
        <v>4428</v>
      </c>
      <c r="L123" s="34" t="s">
        <v>4428</v>
      </c>
      <c r="M123" s="34" t="s">
        <v>4428</v>
      </c>
      <c r="N123" s="13" t="s">
        <v>3019</v>
      </c>
      <c r="O123" s="13" t="s">
        <v>3019</v>
      </c>
      <c r="P123" s="34" t="s">
        <v>4428</v>
      </c>
      <c r="Q123" s="34" t="s">
        <v>4428</v>
      </c>
      <c r="R123" s="13">
        <v>1441</v>
      </c>
      <c r="S123" s="13">
        <v>1969</v>
      </c>
      <c r="T123" s="22">
        <v>504900</v>
      </c>
      <c r="U123" s="13" t="s">
        <v>3016</v>
      </c>
      <c r="V123" s="14" t="s">
        <v>3427</v>
      </c>
      <c r="W123" s="13">
        <f t="shared" si="2"/>
        <v>1</v>
      </c>
      <c r="X123" s="13">
        <f t="shared" si="3"/>
        <v>0</v>
      </c>
      <c r="Y123" s="12">
        <v>1</v>
      </c>
      <c r="AA123" s="13" t="s">
        <v>4428</v>
      </c>
      <c r="AB123" s="13" t="s">
        <v>4428</v>
      </c>
      <c r="AC123" s="13" t="s">
        <v>4428</v>
      </c>
    </row>
    <row r="124" spans="1:29">
      <c r="A124" s="12">
        <v>123</v>
      </c>
      <c r="B124" t="s">
        <v>188</v>
      </c>
      <c r="C124" s="34">
        <v>34288</v>
      </c>
      <c r="D124" s="34" t="s">
        <v>4428</v>
      </c>
      <c r="E124" s="34" t="s">
        <v>4428</v>
      </c>
      <c r="F124" s="34" t="s">
        <v>4428</v>
      </c>
      <c r="G124" s="14" t="s">
        <v>1667</v>
      </c>
      <c r="H124" s="13">
        <v>38.326715</v>
      </c>
      <c r="I124" s="13">
        <v>-122.301035</v>
      </c>
      <c r="J124" s="13" t="b">
        <v>1</v>
      </c>
      <c r="K124" s="34" t="s">
        <v>4428</v>
      </c>
      <c r="L124" s="34" t="s">
        <v>4428</v>
      </c>
      <c r="M124" s="34" t="s">
        <v>4428</v>
      </c>
      <c r="N124" s="13" t="s">
        <v>3019</v>
      </c>
      <c r="O124" s="13" t="s">
        <v>3019</v>
      </c>
      <c r="P124" s="34" t="s">
        <v>4428</v>
      </c>
      <c r="Q124" s="34" t="s">
        <v>4428</v>
      </c>
      <c r="R124" s="13">
        <v>1556</v>
      </c>
      <c r="S124" s="13">
        <v>1969</v>
      </c>
      <c r="T124" s="22">
        <v>529800</v>
      </c>
      <c r="U124" s="13" t="s">
        <v>3016</v>
      </c>
      <c r="V124" s="14" t="s">
        <v>3428</v>
      </c>
      <c r="W124" s="13">
        <f t="shared" si="2"/>
        <v>1</v>
      </c>
      <c r="X124" s="13">
        <f t="shared" si="3"/>
        <v>0</v>
      </c>
      <c r="Y124" s="12">
        <v>2</v>
      </c>
      <c r="AA124" s="13" t="s">
        <v>4428</v>
      </c>
      <c r="AB124" s="13" t="s">
        <v>4428</v>
      </c>
      <c r="AC124" s="13" t="s">
        <v>4428</v>
      </c>
    </row>
    <row r="125" spans="1:29">
      <c r="A125" s="12">
        <v>124</v>
      </c>
      <c r="B125" t="s">
        <v>189</v>
      </c>
      <c r="C125" s="34">
        <v>34288</v>
      </c>
      <c r="D125" s="34" t="s">
        <v>4428</v>
      </c>
      <c r="E125" s="34" t="s">
        <v>4428</v>
      </c>
      <c r="F125" s="34" t="s">
        <v>4428</v>
      </c>
      <c r="G125" s="14" t="s">
        <v>1668</v>
      </c>
      <c r="H125" s="13">
        <v>38.326166000000001</v>
      </c>
      <c r="I125" s="13">
        <v>-122.299976</v>
      </c>
      <c r="J125" s="13" t="b">
        <v>1</v>
      </c>
      <c r="K125" s="34" t="s">
        <v>4428</v>
      </c>
      <c r="L125" s="34" t="s">
        <v>4428</v>
      </c>
      <c r="M125" s="34" t="s">
        <v>4428</v>
      </c>
      <c r="N125" s="13" t="s">
        <v>3019</v>
      </c>
      <c r="O125" s="13" t="s">
        <v>3019</v>
      </c>
      <c r="P125" s="34" t="s">
        <v>4428</v>
      </c>
      <c r="Q125" s="34" t="s">
        <v>4428</v>
      </c>
      <c r="R125" s="13">
        <v>1441</v>
      </c>
      <c r="S125" s="13">
        <v>1969</v>
      </c>
      <c r="T125" s="22">
        <v>512700</v>
      </c>
      <c r="U125" s="13" t="s">
        <v>3016</v>
      </c>
      <c r="V125" s="14" t="s">
        <v>3429</v>
      </c>
      <c r="W125" s="13">
        <f t="shared" si="2"/>
        <v>1</v>
      </c>
      <c r="X125" s="13">
        <f t="shared" si="3"/>
        <v>0</v>
      </c>
      <c r="Y125" s="12">
        <v>2</v>
      </c>
      <c r="AA125" s="25">
        <v>42020</v>
      </c>
      <c r="AB125" s="13" t="s">
        <v>3058</v>
      </c>
      <c r="AC125" s="13" t="s">
        <v>4428</v>
      </c>
    </row>
    <row r="126" spans="1:29">
      <c r="A126" s="12">
        <v>125</v>
      </c>
      <c r="B126" t="s">
        <v>190</v>
      </c>
      <c r="C126" s="34">
        <v>34288</v>
      </c>
      <c r="D126" s="34" t="s">
        <v>4428</v>
      </c>
      <c r="E126" s="34" t="s">
        <v>4428</v>
      </c>
      <c r="F126" s="34" t="s">
        <v>4428</v>
      </c>
      <c r="G126" s="14" t="s">
        <v>1669</v>
      </c>
      <c r="H126" s="13">
        <v>38.326450999999999</v>
      </c>
      <c r="I126" s="13">
        <v>-122.300196</v>
      </c>
      <c r="J126" s="13" t="b">
        <v>1</v>
      </c>
      <c r="K126" s="34" t="s">
        <v>4428</v>
      </c>
      <c r="L126" s="34" t="s">
        <v>4428</v>
      </c>
      <c r="M126" s="34" t="s">
        <v>4428</v>
      </c>
      <c r="N126" s="13" t="s">
        <v>3019</v>
      </c>
      <c r="O126" s="13" t="s">
        <v>3019</v>
      </c>
      <c r="P126" s="34" t="s">
        <v>4428</v>
      </c>
      <c r="Q126" s="34" t="s">
        <v>4428</v>
      </c>
      <c r="R126" s="13">
        <v>1441</v>
      </c>
      <c r="S126" s="13">
        <v>1969</v>
      </c>
      <c r="T126" s="22">
        <v>503200</v>
      </c>
      <c r="U126" s="13" t="s">
        <v>3016</v>
      </c>
      <c r="V126" s="14" t="s">
        <v>3430</v>
      </c>
      <c r="W126" s="13">
        <f t="shared" si="2"/>
        <v>1</v>
      </c>
      <c r="X126" s="13">
        <f t="shared" si="3"/>
        <v>0</v>
      </c>
      <c r="Y126" s="12">
        <v>1</v>
      </c>
      <c r="AA126" s="13" t="s">
        <v>4428</v>
      </c>
      <c r="AB126" s="13" t="s">
        <v>4428</v>
      </c>
      <c r="AC126" s="13" t="s">
        <v>4428</v>
      </c>
    </row>
    <row r="127" spans="1:29">
      <c r="A127" s="12">
        <v>126</v>
      </c>
      <c r="B127" t="s">
        <v>191</v>
      </c>
      <c r="C127" s="34">
        <v>34288</v>
      </c>
      <c r="D127" s="34" t="s">
        <v>4428</v>
      </c>
      <c r="E127" s="34" t="s">
        <v>4428</v>
      </c>
      <c r="F127" s="34" t="s">
        <v>4428</v>
      </c>
      <c r="G127" s="14" t="s">
        <v>1670</v>
      </c>
      <c r="H127" s="13">
        <v>38.327477999999999</v>
      </c>
      <c r="I127" s="13">
        <v>-122.30336200000001</v>
      </c>
      <c r="J127" s="13" t="b">
        <v>1</v>
      </c>
      <c r="K127" s="34" t="s">
        <v>4428</v>
      </c>
      <c r="L127" s="34" t="s">
        <v>4428</v>
      </c>
      <c r="M127" s="34" t="s">
        <v>4428</v>
      </c>
      <c r="N127" s="13" t="s">
        <v>3019</v>
      </c>
      <c r="O127" s="13" t="s">
        <v>3019</v>
      </c>
      <c r="P127" s="34" t="s">
        <v>4428</v>
      </c>
      <c r="Q127" s="34" t="s">
        <v>4428</v>
      </c>
      <c r="R127" s="13">
        <v>1261</v>
      </c>
      <c r="S127" s="13">
        <v>1959</v>
      </c>
      <c r="T127" s="22">
        <v>462000</v>
      </c>
      <c r="U127" s="13" t="s">
        <v>3016</v>
      </c>
      <c r="V127" s="14" t="s">
        <v>3431</v>
      </c>
      <c r="W127" s="13">
        <f t="shared" si="2"/>
        <v>1</v>
      </c>
      <c r="X127" s="13">
        <f t="shared" si="3"/>
        <v>0</v>
      </c>
      <c r="Y127" s="12">
        <v>2</v>
      </c>
      <c r="AA127" s="25">
        <v>41981</v>
      </c>
      <c r="AB127" s="25">
        <v>41990</v>
      </c>
      <c r="AC127" s="13">
        <f>DAYS360(AA127,AB127,TRUE)</f>
        <v>9</v>
      </c>
    </row>
    <row r="128" spans="1:29">
      <c r="A128" s="12">
        <v>127</v>
      </c>
      <c r="B128" t="s">
        <v>192</v>
      </c>
      <c r="C128" s="34">
        <v>34288</v>
      </c>
      <c r="D128" s="34" t="s">
        <v>4428</v>
      </c>
      <c r="E128" s="34" t="s">
        <v>4428</v>
      </c>
      <c r="F128" s="34" t="s">
        <v>4428</v>
      </c>
      <c r="G128" s="14" t="s">
        <v>1671</v>
      </c>
      <c r="H128" s="13">
        <v>38.327610999999997</v>
      </c>
      <c r="I128" s="13">
        <v>-122.303512</v>
      </c>
      <c r="J128" s="13" t="b">
        <v>1</v>
      </c>
      <c r="K128" s="34" t="s">
        <v>4428</v>
      </c>
      <c r="L128" s="34" t="s">
        <v>4428</v>
      </c>
      <c r="M128" s="34" t="s">
        <v>4428</v>
      </c>
      <c r="N128" s="13" t="s">
        <v>3019</v>
      </c>
      <c r="O128" s="13" t="s">
        <v>3019</v>
      </c>
      <c r="P128" s="34" t="s">
        <v>4428</v>
      </c>
      <c r="Q128" s="34" t="s">
        <v>4428</v>
      </c>
      <c r="R128" s="13">
        <v>1550</v>
      </c>
      <c r="S128" s="13">
        <v>1959</v>
      </c>
      <c r="T128" s="22">
        <v>489400</v>
      </c>
      <c r="U128" s="13" t="s">
        <v>3016</v>
      </c>
      <c r="V128" s="14" t="s">
        <v>3400</v>
      </c>
      <c r="W128" s="13">
        <f t="shared" si="2"/>
        <v>1</v>
      </c>
      <c r="X128" s="13">
        <f t="shared" si="3"/>
        <v>0</v>
      </c>
      <c r="Y128" s="12">
        <v>2</v>
      </c>
      <c r="AA128" s="13" t="s">
        <v>4428</v>
      </c>
      <c r="AB128" s="13" t="s">
        <v>4428</v>
      </c>
      <c r="AC128" s="13" t="s">
        <v>4428</v>
      </c>
    </row>
    <row r="129" spans="1:29">
      <c r="A129" s="12">
        <v>128</v>
      </c>
      <c r="B129" t="s">
        <v>193</v>
      </c>
      <c r="C129" s="34">
        <v>34288</v>
      </c>
      <c r="D129" s="34" t="s">
        <v>4428</v>
      </c>
      <c r="E129" s="34" t="s">
        <v>4428</v>
      </c>
      <c r="F129" s="34" t="s">
        <v>4428</v>
      </c>
      <c r="G129" s="14" t="s">
        <v>1672</v>
      </c>
      <c r="H129" s="13">
        <v>38.327725000000001</v>
      </c>
      <c r="I129" s="13">
        <v>-122.303628</v>
      </c>
      <c r="J129" s="13" t="b">
        <v>1</v>
      </c>
      <c r="K129" s="34" t="s">
        <v>4428</v>
      </c>
      <c r="L129" s="34" t="s">
        <v>4428</v>
      </c>
      <c r="M129" s="34" t="s">
        <v>4428</v>
      </c>
      <c r="N129" s="13" t="s">
        <v>3019</v>
      </c>
      <c r="O129" s="13" t="s">
        <v>3019</v>
      </c>
      <c r="P129" s="34" t="s">
        <v>4428</v>
      </c>
      <c r="Q129" s="34" t="s">
        <v>4428</v>
      </c>
      <c r="R129" s="19">
        <v>1100</v>
      </c>
      <c r="S129" s="13">
        <v>1958</v>
      </c>
      <c r="T129" s="22">
        <v>422900</v>
      </c>
      <c r="U129" s="13" t="s">
        <v>3016</v>
      </c>
      <c r="V129" s="14" t="s">
        <v>3423</v>
      </c>
      <c r="W129" s="13">
        <f t="shared" si="2"/>
        <v>1</v>
      </c>
      <c r="X129" s="13">
        <f t="shared" si="3"/>
        <v>0</v>
      </c>
      <c r="Y129" s="12">
        <v>2</v>
      </c>
      <c r="AA129" s="13" t="s">
        <v>4428</v>
      </c>
      <c r="AB129" s="13" t="s">
        <v>4428</v>
      </c>
      <c r="AC129" s="13" t="s">
        <v>4428</v>
      </c>
    </row>
    <row r="130" spans="1:29">
      <c r="A130" s="12">
        <v>129</v>
      </c>
      <c r="B130" t="s">
        <v>194</v>
      </c>
      <c r="C130" s="34">
        <v>34288</v>
      </c>
      <c r="D130" s="34" t="s">
        <v>4428</v>
      </c>
      <c r="E130" s="34" t="s">
        <v>4428</v>
      </c>
      <c r="F130" s="34" t="s">
        <v>4428</v>
      </c>
      <c r="G130" s="14" t="s">
        <v>1673</v>
      </c>
      <c r="H130" s="13">
        <v>38.328178000000001</v>
      </c>
      <c r="I130" s="13">
        <v>-122.303923</v>
      </c>
      <c r="J130" s="13" t="b">
        <v>1</v>
      </c>
      <c r="K130" s="34" t="s">
        <v>4428</v>
      </c>
      <c r="L130" s="34" t="s">
        <v>4428</v>
      </c>
      <c r="M130" s="34" t="s">
        <v>4428</v>
      </c>
      <c r="N130" s="13" t="s">
        <v>3019</v>
      </c>
      <c r="O130" s="13" t="s">
        <v>3019</v>
      </c>
      <c r="P130" s="34" t="s">
        <v>4428</v>
      </c>
      <c r="Q130" s="34" t="s">
        <v>4428</v>
      </c>
      <c r="R130" s="13">
        <v>1261</v>
      </c>
      <c r="S130" s="13">
        <v>1959</v>
      </c>
      <c r="T130" s="22">
        <v>458600</v>
      </c>
      <c r="U130" s="13" t="s">
        <v>3016</v>
      </c>
      <c r="V130" s="14" t="s">
        <v>3432</v>
      </c>
      <c r="W130" s="13">
        <f t="shared" ref="W130:W193" si="4">IF(ISNUMBER(FIND("chimney",V130))= TRUE,1,0)</f>
        <v>0</v>
      </c>
      <c r="X130" s="13">
        <f t="shared" ref="X130:X193" si="5">IF(ISNUMBER(FIND("foundation",V130))= TRUE,1,0)</f>
        <v>0</v>
      </c>
      <c r="Y130" s="12">
        <v>2</v>
      </c>
      <c r="AA130" s="13" t="s">
        <v>4428</v>
      </c>
      <c r="AB130" s="13" t="s">
        <v>4428</v>
      </c>
      <c r="AC130" s="13" t="s">
        <v>4428</v>
      </c>
    </row>
    <row r="131" spans="1:29">
      <c r="A131" s="12">
        <v>130</v>
      </c>
      <c r="B131" t="s">
        <v>195</v>
      </c>
      <c r="C131" s="34">
        <v>34288</v>
      </c>
      <c r="D131" s="34" t="s">
        <v>4428</v>
      </c>
      <c r="E131" s="34" t="s">
        <v>4428</v>
      </c>
      <c r="F131" s="34" t="s">
        <v>4428</v>
      </c>
      <c r="G131" s="14" t="s">
        <v>1674</v>
      </c>
      <c r="H131" s="13">
        <v>38.328446</v>
      </c>
      <c r="I131" s="13">
        <v>-122.30417199999999</v>
      </c>
      <c r="J131" s="13" t="b">
        <v>1</v>
      </c>
      <c r="K131" s="34" t="s">
        <v>4428</v>
      </c>
      <c r="L131" s="34" t="s">
        <v>4428</v>
      </c>
      <c r="M131" s="34" t="s">
        <v>4428</v>
      </c>
      <c r="N131" s="13" t="s">
        <v>3019</v>
      </c>
      <c r="O131" s="13" t="s">
        <v>3019</v>
      </c>
      <c r="P131" s="34" t="s">
        <v>4428</v>
      </c>
      <c r="Q131" s="34" t="s">
        <v>4428</v>
      </c>
      <c r="R131" s="13">
        <v>1404</v>
      </c>
      <c r="S131" s="13">
        <v>1959</v>
      </c>
      <c r="T131" s="22">
        <v>488100</v>
      </c>
      <c r="U131" s="13" t="s">
        <v>3016</v>
      </c>
      <c r="V131" s="14" t="s">
        <v>3433</v>
      </c>
      <c r="W131" s="13">
        <f t="shared" si="4"/>
        <v>1</v>
      </c>
      <c r="X131" s="13">
        <f t="shared" si="5"/>
        <v>0</v>
      </c>
      <c r="Y131" s="12">
        <v>2</v>
      </c>
      <c r="AA131" s="13" t="s">
        <v>4428</v>
      </c>
      <c r="AB131" s="13" t="s">
        <v>4428</v>
      </c>
      <c r="AC131" s="13" t="s">
        <v>4428</v>
      </c>
    </row>
    <row r="132" spans="1:29">
      <c r="A132" s="12">
        <v>131</v>
      </c>
      <c r="B132" t="s">
        <v>196</v>
      </c>
      <c r="C132" s="34">
        <v>34288</v>
      </c>
      <c r="D132" s="34" t="s">
        <v>4428</v>
      </c>
      <c r="E132" s="34" t="s">
        <v>4428</v>
      </c>
      <c r="F132" s="34" t="s">
        <v>4428</v>
      </c>
      <c r="G132" s="14" t="s">
        <v>1675</v>
      </c>
      <c r="H132" s="13">
        <v>38.328991000000002</v>
      </c>
      <c r="I132" s="13">
        <v>-122.300676</v>
      </c>
      <c r="J132" s="13" t="b">
        <v>1</v>
      </c>
      <c r="K132" s="34" t="s">
        <v>4428</v>
      </c>
      <c r="L132" s="34" t="s">
        <v>4428</v>
      </c>
      <c r="M132" s="34" t="s">
        <v>4428</v>
      </c>
      <c r="N132" s="13" t="s">
        <v>3019</v>
      </c>
      <c r="O132" s="13" t="s">
        <v>3019</v>
      </c>
      <c r="P132" s="34" t="s">
        <v>4428</v>
      </c>
      <c r="Q132" s="34" t="s">
        <v>4428</v>
      </c>
      <c r="R132" s="13">
        <v>1481</v>
      </c>
      <c r="S132" s="13">
        <v>1973</v>
      </c>
      <c r="T132" s="22">
        <v>516300</v>
      </c>
      <c r="U132" s="13" t="s">
        <v>3016</v>
      </c>
      <c r="V132" s="14" t="s">
        <v>3434</v>
      </c>
      <c r="W132" s="13">
        <f t="shared" si="4"/>
        <v>1</v>
      </c>
      <c r="X132" s="13">
        <f t="shared" si="5"/>
        <v>0</v>
      </c>
      <c r="Y132" s="12">
        <v>2</v>
      </c>
      <c r="AA132" s="25">
        <v>41944</v>
      </c>
      <c r="AB132" s="25">
        <v>42018</v>
      </c>
      <c r="AC132" s="13">
        <f>DAYS360(AA132,AB132,TRUE)</f>
        <v>73</v>
      </c>
    </row>
    <row r="133" spans="1:29">
      <c r="A133" s="12">
        <v>132</v>
      </c>
      <c r="B133" t="s">
        <v>197</v>
      </c>
      <c r="C133" s="34">
        <v>34288</v>
      </c>
      <c r="D133" s="34" t="s">
        <v>4428</v>
      </c>
      <c r="E133" s="34" t="s">
        <v>4428</v>
      </c>
      <c r="F133" s="34" t="s">
        <v>4428</v>
      </c>
      <c r="G133" s="14" t="s">
        <v>1676</v>
      </c>
      <c r="H133" s="13">
        <v>38.329707999999997</v>
      </c>
      <c r="I133" s="13">
        <v>-122.304658</v>
      </c>
      <c r="J133" s="13" t="b">
        <v>1</v>
      </c>
      <c r="K133" s="34" t="s">
        <v>4428</v>
      </c>
      <c r="L133" s="34" t="s">
        <v>4428</v>
      </c>
      <c r="M133" s="34" t="s">
        <v>4428</v>
      </c>
      <c r="N133" s="13" t="s">
        <v>3019</v>
      </c>
      <c r="O133" s="13" t="s">
        <v>3019</v>
      </c>
      <c r="P133" s="34" t="s">
        <v>4428</v>
      </c>
      <c r="Q133" s="34" t="s">
        <v>4428</v>
      </c>
      <c r="R133" s="13">
        <v>1565</v>
      </c>
      <c r="S133" s="13">
        <v>1960</v>
      </c>
      <c r="T133" s="22">
        <v>524600</v>
      </c>
      <c r="U133" s="13" t="s">
        <v>3016</v>
      </c>
      <c r="V133" s="14" t="s">
        <v>3435</v>
      </c>
      <c r="W133" s="13">
        <f t="shared" si="4"/>
        <v>1</v>
      </c>
      <c r="X133" s="13">
        <f t="shared" si="5"/>
        <v>0</v>
      </c>
      <c r="Y133" s="12">
        <v>2</v>
      </c>
      <c r="AA133" s="13" t="s">
        <v>4428</v>
      </c>
      <c r="AB133" s="13" t="s">
        <v>4428</v>
      </c>
      <c r="AC133" s="13" t="s">
        <v>4428</v>
      </c>
    </row>
    <row r="134" spans="1:29">
      <c r="A134" s="12">
        <v>133</v>
      </c>
      <c r="B134" t="s">
        <v>198</v>
      </c>
      <c r="C134" s="34">
        <v>34288</v>
      </c>
      <c r="D134" s="34" t="s">
        <v>4428</v>
      </c>
      <c r="E134" s="34" t="s">
        <v>4428</v>
      </c>
      <c r="F134" s="34" t="s">
        <v>4428</v>
      </c>
      <c r="G134" s="14" t="s">
        <v>1677</v>
      </c>
      <c r="H134" s="13">
        <v>38.329436000000001</v>
      </c>
      <c r="I134" s="13">
        <v>-122.304446</v>
      </c>
      <c r="J134" s="13" t="b">
        <v>1</v>
      </c>
      <c r="K134" s="34" t="s">
        <v>4428</v>
      </c>
      <c r="L134" s="34" t="s">
        <v>4428</v>
      </c>
      <c r="M134" s="34" t="s">
        <v>4428</v>
      </c>
      <c r="N134" s="13" t="s">
        <v>3019</v>
      </c>
      <c r="O134" s="13" t="s">
        <v>3019</v>
      </c>
      <c r="P134" s="34" t="s">
        <v>4428</v>
      </c>
      <c r="Q134" s="34" t="s">
        <v>4428</v>
      </c>
      <c r="R134" s="13">
        <v>1134</v>
      </c>
      <c r="S134" s="13">
        <v>1960</v>
      </c>
      <c r="T134" s="22">
        <v>438300</v>
      </c>
      <c r="U134" s="13" t="s">
        <v>3016</v>
      </c>
      <c r="V134" s="14" t="s">
        <v>3436</v>
      </c>
      <c r="W134" s="13">
        <f t="shared" si="4"/>
        <v>0</v>
      </c>
      <c r="X134" s="13">
        <f t="shared" si="5"/>
        <v>0</v>
      </c>
      <c r="Y134" s="12">
        <v>2</v>
      </c>
      <c r="AA134" s="13" t="s">
        <v>4428</v>
      </c>
      <c r="AB134" s="13" t="s">
        <v>4428</v>
      </c>
      <c r="AC134" s="13" t="s">
        <v>4428</v>
      </c>
    </row>
    <row r="135" spans="1:29">
      <c r="A135" s="12">
        <v>134</v>
      </c>
      <c r="B135" t="s">
        <v>199</v>
      </c>
      <c r="C135" s="34">
        <v>34288</v>
      </c>
      <c r="D135" s="34" t="s">
        <v>4428</v>
      </c>
      <c r="E135" s="34" t="s">
        <v>4428</v>
      </c>
      <c r="F135" s="34" t="s">
        <v>4428</v>
      </c>
      <c r="G135" s="14" t="s">
        <v>1678</v>
      </c>
      <c r="H135" s="13">
        <v>38.329501</v>
      </c>
      <c r="I135" s="13">
        <v>-122.303904</v>
      </c>
      <c r="J135" s="13" t="b">
        <v>1</v>
      </c>
      <c r="K135" s="34" t="s">
        <v>4428</v>
      </c>
      <c r="L135" s="34" t="s">
        <v>4428</v>
      </c>
      <c r="M135" s="34" t="s">
        <v>4428</v>
      </c>
      <c r="N135" s="13" t="s">
        <v>3019</v>
      </c>
      <c r="O135" s="13" t="s">
        <v>3019</v>
      </c>
      <c r="P135" s="34" t="s">
        <v>4428</v>
      </c>
      <c r="Q135" s="34" t="s">
        <v>4428</v>
      </c>
      <c r="R135" s="19">
        <v>1100</v>
      </c>
      <c r="S135" s="13">
        <v>1960</v>
      </c>
      <c r="T135" s="22">
        <v>446200</v>
      </c>
      <c r="U135" s="13" t="s">
        <v>3016</v>
      </c>
      <c r="V135" s="14" t="s">
        <v>3437</v>
      </c>
      <c r="W135" s="13">
        <f t="shared" si="4"/>
        <v>1</v>
      </c>
      <c r="X135" s="13">
        <f t="shared" si="5"/>
        <v>0</v>
      </c>
      <c r="Y135" s="12">
        <v>2</v>
      </c>
      <c r="AA135" s="25">
        <v>41907</v>
      </c>
      <c r="AB135" s="13" t="s">
        <v>3059</v>
      </c>
      <c r="AC135" s="13" t="s">
        <v>4428</v>
      </c>
    </row>
    <row r="136" spans="1:29">
      <c r="A136" s="12">
        <v>135</v>
      </c>
      <c r="B136" t="s">
        <v>200</v>
      </c>
      <c r="C136" s="34">
        <v>34288</v>
      </c>
      <c r="D136" s="34" t="s">
        <v>4428</v>
      </c>
      <c r="E136" s="34" t="s">
        <v>4428</v>
      </c>
      <c r="F136" s="34" t="s">
        <v>4428</v>
      </c>
      <c r="G136" s="14" t="s">
        <v>1679</v>
      </c>
      <c r="H136" s="13">
        <v>38.331567</v>
      </c>
      <c r="I136" s="13">
        <v>-122.30261400000001</v>
      </c>
      <c r="J136" s="13" t="b">
        <v>1</v>
      </c>
      <c r="K136" s="34" t="s">
        <v>4428</v>
      </c>
      <c r="L136" s="34" t="s">
        <v>4428</v>
      </c>
      <c r="M136" s="34" t="s">
        <v>4428</v>
      </c>
      <c r="N136" s="13" t="s">
        <v>3019</v>
      </c>
      <c r="O136" s="13" t="s">
        <v>3019</v>
      </c>
      <c r="P136" s="34" t="s">
        <v>4428</v>
      </c>
      <c r="Q136" s="34" t="s">
        <v>4428</v>
      </c>
      <c r="R136" s="13">
        <v>1131</v>
      </c>
      <c r="S136" s="13">
        <v>1963</v>
      </c>
      <c r="T136" s="22">
        <v>444500</v>
      </c>
      <c r="U136" s="13" t="s">
        <v>3016</v>
      </c>
      <c r="V136" s="14" t="s">
        <v>3438</v>
      </c>
      <c r="W136" s="13">
        <f t="shared" si="4"/>
        <v>1</v>
      </c>
      <c r="X136" s="13">
        <f t="shared" si="5"/>
        <v>0</v>
      </c>
      <c r="Y136" s="12">
        <v>1</v>
      </c>
      <c r="AA136" s="13" t="s">
        <v>4428</v>
      </c>
      <c r="AB136" s="13" t="s">
        <v>4428</v>
      </c>
      <c r="AC136" s="13" t="s">
        <v>4428</v>
      </c>
    </row>
    <row r="137" spans="1:29">
      <c r="A137" s="12">
        <v>136</v>
      </c>
      <c r="B137" t="s">
        <v>201</v>
      </c>
      <c r="C137" s="34">
        <v>42982</v>
      </c>
      <c r="D137" s="34" t="s">
        <v>4428</v>
      </c>
      <c r="E137" s="34" t="s">
        <v>4428</v>
      </c>
      <c r="F137" s="34" t="s">
        <v>4428</v>
      </c>
      <c r="G137" s="14" t="s">
        <v>1680</v>
      </c>
      <c r="H137" s="13">
        <v>38.332970000000003</v>
      </c>
      <c r="I137" s="13">
        <v>-122.296126</v>
      </c>
      <c r="J137" s="13" t="b">
        <v>1</v>
      </c>
      <c r="K137" s="34" t="s">
        <v>4428</v>
      </c>
      <c r="L137" s="34" t="s">
        <v>4428</v>
      </c>
      <c r="M137" s="34" t="s">
        <v>4428</v>
      </c>
      <c r="N137" s="13" t="s">
        <v>3019</v>
      </c>
      <c r="O137" s="13" t="s">
        <v>3019</v>
      </c>
      <c r="P137" s="34" t="s">
        <v>4428</v>
      </c>
      <c r="Q137" s="34" t="s">
        <v>4428</v>
      </c>
      <c r="R137" s="19">
        <v>3000</v>
      </c>
      <c r="S137" s="13" t="s">
        <v>4428</v>
      </c>
      <c r="T137" s="22" t="s">
        <v>4428</v>
      </c>
      <c r="U137" s="13" t="s">
        <v>3016</v>
      </c>
      <c r="V137" s="14" t="s">
        <v>3439</v>
      </c>
      <c r="W137" s="13">
        <f t="shared" si="4"/>
        <v>1</v>
      </c>
      <c r="X137" s="13">
        <f t="shared" si="5"/>
        <v>0</v>
      </c>
      <c r="Y137" s="12">
        <v>2</v>
      </c>
      <c r="AA137" s="25">
        <v>41947</v>
      </c>
      <c r="AB137" s="25">
        <v>41996</v>
      </c>
      <c r="AC137" s="13">
        <f>DAYS360(AA137,AB137,TRUE)</f>
        <v>49</v>
      </c>
    </row>
    <row r="138" spans="1:29">
      <c r="A138" s="12">
        <v>137</v>
      </c>
      <c r="B138" t="s">
        <v>202</v>
      </c>
      <c r="C138" s="34">
        <v>24457</v>
      </c>
      <c r="D138" s="34" t="s">
        <v>4428</v>
      </c>
      <c r="E138" s="34" t="s">
        <v>4428</v>
      </c>
      <c r="F138" s="34" t="s">
        <v>4428</v>
      </c>
      <c r="G138" s="14" t="s">
        <v>1681</v>
      </c>
      <c r="H138" s="13">
        <v>38.328305999999998</v>
      </c>
      <c r="I138" s="13">
        <v>-122.30883900000001</v>
      </c>
      <c r="J138" s="13" t="b">
        <v>1</v>
      </c>
      <c r="K138" s="34" t="s">
        <v>4428</v>
      </c>
      <c r="L138" s="34" t="s">
        <v>4428</v>
      </c>
      <c r="M138" s="34" t="s">
        <v>4428</v>
      </c>
      <c r="N138" s="13" t="s">
        <v>3019</v>
      </c>
      <c r="O138" s="13" t="s">
        <v>3019</v>
      </c>
      <c r="P138" s="34" t="s">
        <v>4428</v>
      </c>
      <c r="Q138" s="34" t="s">
        <v>4428</v>
      </c>
      <c r="R138" s="13">
        <v>1631</v>
      </c>
      <c r="S138" s="13">
        <v>1954</v>
      </c>
      <c r="T138" s="22">
        <v>528300</v>
      </c>
      <c r="U138" s="13" t="s">
        <v>3016</v>
      </c>
      <c r="V138" s="14" t="s">
        <v>3440</v>
      </c>
      <c r="W138" s="13">
        <f t="shared" si="4"/>
        <v>1</v>
      </c>
      <c r="X138" s="13">
        <f t="shared" si="5"/>
        <v>0</v>
      </c>
      <c r="Y138" s="12">
        <v>1</v>
      </c>
      <c r="AA138" s="13" t="s">
        <v>4428</v>
      </c>
      <c r="AB138" s="13" t="s">
        <v>4428</v>
      </c>
      <c r="AC138" s="13" t="s">
        <v>4428</v>
      </c>
    </row>
    <row r="139" spans="1:29">
      <c r="A139" s="12">
        <v>138</v>
      </c>
      <c r="B139" t="s">
        <v>203</v>
      </c>
      <c r="C139" s="34">
        <v>24457</v>
      </c>
      <c r="D139" s="34" t="s">
        <v>4428</v>
      </c>
      <c r="E139" s="34" t="s">
        <v>4428</v>
      </c>
      <c r="F139" s="34" t="s">
        <v>4428</v>
      </c>
      <c r="G139" s="14" t="s">
        <v>1682</v>
      </c>
      <c r="H139" s="13">
        <v>38.329171000000002</v>
      </c>
      <c r="I139" s="13">
        <v>-122.30857</v>
      </c>
      <c r="J139" s="13" t="b">
        <v>1</v>
      </c>
      <c r="K139" s="34" t="s">
        <v>4428</v>
      </c>
      <c r="L139" s="34" t="s">
        <v>4428</v>
      </c>
      <c r="M139" s="34" t="s">
        <v>4428</v>
      </c>
      <c r="N139" s="13" t="s">
        <v>3019</v>
      </c>
      <c r="O139" s="13" t="s">
        <v>3019</v>
      </c>
      <c r="P139" s="34" t="s">
        <v>4428</v>
      </c>
      <c r="Q139" s="34" t="s">
        <v>4428</v>
      </c>
      <c r="R139" s="13">
        <v>1593</v>
      </c>
      <c r="S139" s="13">
        <v>1956</v>
      </c>
      <c r="T139" s="22">
        <v>538700</v>
      </c>
      <c r="U139" s="13" t="s">
        <v>3016</v>
      </c>
      <c r="V139" s="14" t="s">
        <v>3410</v>
      </c>
      <c r="W139" s="13">
        <f t="shared" si="4"/>
        <v>1</v>
      </c>
      <c r="X139" s="13">
        <f t="shared" si="5"/>
        <v>0</v>
      </c>
      <c r="Y139" s="12">
        <v>2</v>
      </c>
      <c r="AA139" s="25">
        <v>41906</v>
      </c>
      <c r="AB139" s="13" t="s">
        <v>3060</v>
      </c>
      <c r="AC139" s="13" t="s">
        <v>4428</v>
      </c>
    </row>
    <row r="140" spans="1:29">
      <c r="A140" s="12">
        <v>139</v>
      </c>
      <c r="B140" t="s">
        <v>204</v>
      </c>
      <c r="C140" s="34">
        <v>24457</v>
      </c>
      <c r="D140" s="34" t="s">
        <v>4428</v>
      </c>
      <c r="E140" s="34" t="s">
        <v>4428</v>
      </c>
      <c r="F140" s="34" t="s">
        <v>4428</v>
      </c>
      <c r="G140" s="14" t="s">
        <v>1683</v>
      </c>
      <c r="H140" s="13">
        <v>38.329217999999997</v>
      </c>
      <c r="I140" s="13">
        <v>-122.308317</v>
      </c>
      <c r="J140" s="13" t="b">
        <v>1</v>
      </c>
      <c r="K140" s="34" t="s">
        <v>4428</v>
      </c>
      <c r="L140" s="34" t="s">
        <v>4428</v>
      </c>
      <c r="M140" s="34" t="s">
        <v>4428</v>
      </c>
      <c r="N140" s="13" t="s">
        <v>3019</v>
      </c>
      <c r="O140" s="13" t="s">
        <v>3019</v>
      </c>
      <c r="P140" s="34" t="s">
        <v>4428</v>
      </c>
      <c r="Q140" s="34" t="s">
        <v>4428</v>
      </c>
      <c r="R140" s="13">
        <v>2810</v>
      </c>
      <c r="S140" s="13">
        <v>1956</v>
      </c>
      <c r="T140" s="22">
        <v>604600</v>
      </c>
      <c r="U140" s="13" t="s">
        <v>3016</v>
      </c>
      <c r="V140" s="14" t="s">
        <v>3441</v>
      </c>
      <c r="W140" s="13">
        <f t="shared" si="4"/>
        <v>1</v>
      </c>
      <c r="X140" s="13">
        <f t="shared" si="5"/>
        <v>0</v>
      </c>
      <c r="Y140" s="12">
        <v>2</v>
      </c>
      <c r="AA140" s="25">
        <v>42047</v>
      </c>
      <c r="AB140" s="13" t="s">
        <v>3061</v>
      </c>
      <c r="AC140" s="13" t="s">
        <v>4428</v>
      </c>
    </row>
    <row r="141" spans="1:29">
      <c r="A141" s="12">
        <v>140</v>
      </c>
      <c r="B141" t="s">
        <v>205</v>
      </c>
      <c r="C141" s="34">
        <v>24457</v>
      </c>
      <c r="D141" s="34" t="s">
        <v>4428</v>
      </c>
      <c r="E141" s="34" t="s">
        <v>4428</v>
      </c>
      <c r="F141" s="34" t="s">
        <v>4428</v>
      </c>
      <c r="G141" s="14" t="s">
        <v>1684</v>
      </c>
      <c r="H141" s="13">
        <v>38.329706000000002</v>
      </c>
      <c r="I141" s="13">
        <v>-122.306803</v>
      </c>
      <c r="J141" s="13" t="b">
        <v>1</v>
      </c>
      <c r="K141" s="34" t="s">
        <v>4428</v>
      </c>
      <c r="L141" s="34" t="s">
        <v>4428</v>
      </c>
      <c r="M141" s="34" t="s">
        <v>4428</v>
      </c>
      <c r="N141" s="13" t="s">
        <v>3019</v>
      </c>
      <c r="O141" s="13" t="s">
        <v>3019</v>
      </c>
      <c r="P141" s="34" t="s">
        <v>4428</v>
      </c>
      <c r="Q141" s="34" t="s">
        <v>4428</v>
      </c>
      <c r="R141" s="13">
        <v>1674</v>
      </c>
      <c r="S141" s="13">
        <v>1956</v>
      </c>
      <c r="T141" s="22">
        <v>539800</v>
      </c>
      <c r="U141" s="13" t="s">
        <v>3016</v>
      </c>
      <c r="V141" s="14" t="s">
        <v>3410</v>
      </c>
      <c r="W141" s="13">
        <f t="shared" si="4"/>
        <v>1</v>
      </c>
      <c r="X141" s="13">
        <f t="shared" si="5"/>
        <v>0</v>
      </c>
      <c r="Y141" s="12">
        <v>2</v>
      </c>
      <c r="AA141" s="13" t="s">
        <v>4428</v>
      </c>
      <c r="AB141" s="13" t="s">
        <v>4428</v>
      </c>
      <c r="AC141" s="13" t="s">
        <v>4428</v>
      </c>
    </row>
    <row r="142" spans="1:29">
      <c r="A142" s="12">
        <v>141</v>
      </c>
      <c r="B142" t="s">
        <v>206</v>
      </c>
      <c r="C142" s="34">
        <v>24457</v>
      </c>
      <c r="D142" s="34" t="s">
        <v>4428</v>
      </c>
      <c r="E142" s="34" t="s">
        <v>4428</v>
      </c>
      <c r="F142" s="34" t="s">
        <v>4428</v>
      </c>
      <c r="G142" s="14" t="s">
        <v>1685</v>
      </c>
      <c r="H142" s="13">
        <v>38.330250999999997</v>
      </c>
      <c r="I142" s="13">
        <v>-122.311089</v>
      </c>
      <c r="J142" s="13" t="b">
        <v>1</v>
      </c>
      <c r="K142" s="34" t="s">
        <v>4428</v>
      </c>
      <c r="L142" s="34" t="s">
        <v>4428</v>
      </c>
      <c r="M142" s="34" t="s">
        <v>4428</v>
      </c>
      <c r="N142" s="13" t="s">
        <v>3019</v>
      </c>
      <c r="O142" s="13" t="s">
        <v>3019</v>
      </c>
      <c r="P142" s="34" t="s">
        <v>4428</v>
      </c>
      <c r="Q142" s="34" t="s">
        <v>4428</v>
      </c>
      <c r="R142" s="13">
        <v>1382</v>
      </c>
      <c r="S142" s="13">
        <v>1962</v>
      </c>
      <c r="T142" s="22">
        <v>503500</v>
      </c>
      <c r="U142" s="13" t="s">
        <v>3016</v>
      </c>
      <c r="V142" s="14" t="s">
        <v>3440</v>
      </c>
      <c r="W142" s="13">
        <f t="shared" si="4"/>
        <v>1</v>
      </c>
      <c r="X142" s="13">
        <f t="shared" si="5"/>
        <v>0</v>
      </c>
      <c r="Y142" s="12">
        <v>1</v>
      </c>
      <c r="AA142" s="25">
        <v>42044</v>
      </c>
      <c r="AB142" s="25">
        <v>42360</v>
      </c>
      <c r="AC142" s="13">
        <f>DAYS360(AA142,AB142,TRUE)</f>
        <v>313</v>
      </c>
    </row>
    <row r="143" spans="1:29">
      <c r="A143" s="12">
        <v>142</v>
      </c>
      <c r="B143" t="s">
        <v>1508</v>
      </c>
      <c r="C143" s="34">
        <v>24457</v>
      </c>
      <c r="D143" s="34" t="s">
        <v>4428</v>
      </c>
      <c r="E143" s="34" t="s">
        <v>4428</v>
      </c>
      <c r="F143" s="34" t="s">
        <v>4428</v>
      </c>
      <c r="G143" s="14" t="s">
        <v>1686</v>
      </c>
      <c r="H143" s="13">
        <v>38.330531000000001</v>
      </c>
      <c r="I143" s="13">
        <v>-122.310959</v>
      </c>
      <c r="J143" s="13" t="b">
        <v>1</v>
      </c>
      <c r="K143" s="34" t="s">
        <v>4428</v>
      </c>
      <c r="L143" s="34" t="s">
        <v>4428</v>
      </c>
      <c r="M143" s="34" t="s">
        <v>4428</v>
      </c>
      <c r="N143" s="13" t="s">
        <v>3019</v>
      </c>
      <c r="O143" s="13" t="s">
        <v>3019</v>
      </c>
      <c r="P143" s="34" t="s">
        <v>4428</v>
      </c>
      <c r="Q143" s="34" t="s">
        <v>4428</v>
      </c>
      <c r="R143" s="13">
        <v>1382</v>
      </c>
      <c r="S143" s="13">
        <v>1962</v>
      </c>
      <c r="T143" s="22">
        <v>490200</v>
      </c>
      <c r="U143" s="13" t="s">
        <v>3016</v>
      </c>
      <c r="V143" s="14" t="s">
        <v>3410</v>
      </c>
      <c r="W143" s="13">
        <f t="shared" si="4"/>
        <v>1</v>
      </c>
      <c r="X143" s="13">
        <f t="shared" si="5"/>
        <v>0</v>
      </c>
      <c r="Y143" s="12">
        <v>2</v>
      </c>
      <c r="AA143" s="25">
        <v>41922</v>
      </c>
      <c r="AB143" s="25">
        <v>41983</v>
      </c>
      <c r="AC143" s="13">
        <f>DAYS360(AA143,AB143,TRUE)</f>
        <v>60</v>
      </c>
    </row>
    <row r="144" spans="1:29">
      <c r="A144" s="12">
        <v>143</v>
      </c>
      <c r="B144" t="s">
        <v>207</v>
      </c>
      <c r="C144" s="34">
        <v>24457</v>
      </c>
      <c r="D144" s="34" t="s">
        <v>4428</v>
      </c>
      <c r="E144" s="34" t="s">
        <v>4428</v>
      </c>
      <c r="F144" s="34" t="s">
        <v>4428</v>
      </c>
      <c r="G144" s="14" t="s">
        <v>1687</v>
      </c>
      <c r="H144" s="13">
        <v>38.330568999999997</v>
      </c>
      <c r="I144" s="13">
        <v>-122.31075800000001</v>
      </c>
      <c r="J144" s="13" t="b">
        <v>1</v>
      </c>
      <c r="K144" s="34" t="s">
        <v>4428</v>
      </c>
      <c r="L144" s="34" t="s">
        <v>4428</v>
      </c>
      <c r="M144" s="34" t="s">
        <v>4428</v>
      </c>
      <c r="N144" s="13" t="s">
        <v>3019</v>
      </c>
      <c r="O144" s="13" t="s">
        <v>3019</v>
      </c>
      <c r="P144" s="34" t="s">
        <v>4428</v>
      </c>
      <c r="Q144" s="34" t="s">
        <v>4428</v>
      </c>
      <c r="R144" s="13">
        <v>1215</v>
      </c>
      <c r="S144" s="13">
        <v>1962</v>
      </c>
      <c r="T144" s="22">
        <v>457800</v>
      </c>
      <c r="U144" s="13" t="s">
        <v>3016</v>
      </c>
      <c r="V144" s="14" t="s">
        <v>3410</v>
      </c>
      <c r="W144" s="13">
        <f t="shared" si="4"/>
        <v>1</v>
      </c>
      <c r="X144" s="13">
        <f t="shared" si="5"/>
        <v>0</v>
      </c>
      <c r="Y144" s="12">
        <v>2</v>
      </c>
      <c r="AA144" s="25">
        <v>41891</v>
      </c>
      <c r="AB144" s="25">
        <v>41921</v>
      </c>
      <c r="AC144" s="13">
        <f>DAYS360(AA144,AB144,TRUE)</f>
        <v>30</v>
      </c>
    </row>
    <row r="145" spans="1:29">
      <c r="A145" s="12">
        <v>144</v>
      </c>
      <c r="B145" t="s">
        <v>1509</v>
      </c>
      <c r="C145" s="34">
        <v>24457</v>
      </c>
      <c r="D145" s="34" t="s">
        <v>4428</v>
      </c>
      <c r="E145" s="34" t="s">
        <v>4428</v>
      </c>
      <c r="F145" s="34" t="s">
        <v>4428</v>
      </c>
      <c r="G145" s="14" t="s">
        <v>1688</v>
      </c>
      <c r="H145" s="13">
        <v>38.330550000000002</v>
      </c>
      <c r="I145" s="13">
        <v>-122.30945</v>
      </c>
      <c r="J145" s="13" t="b">
        <v>1</v>
      </c>
      <c r="K145" s="34" t="s">
        <v>4428</v>
      </c>
      <c r="L145" s="34" t="s">
        <v>4428</v>
      </c>
      <c r="M145" s="34" t="s">
        <v>4428</v>
      </c>
      <c r="N145" s="13" t="s">
        <v>3019</v>
      </c>
      <c r="O145" s="13" t="s">
        <v>3019</v>
      </c>
      <c r="P145" s="34" t="s">
        <v>4428</v>
      </c>
      <c r="Q145" s="34" t="s">
        <v>4428</v>
      </c>
      <c r="R145" s="13">
        <v>1382</v>
      </c>
      <c r="S145" s="13">
        <v>1962</v>
      </c>
      <c r="T145" s="22">
        <v>495700</v>
      </c>
      <c r="U145" s="13" t="s">
        <v>3016</v>
      </c>
      <c r="V145" s="14" t="s">
        <v>3442</v>
      </c>
      <c r="W145" s="13">
        <f t="shared" si="4"/>
        <v>1</v>
      </c>
      <c r="X145" s="13">
        <f t="shared" si="5"/>
        <v>0</v>
      </c>
      <c r="Y145" s="12">
        <v>2</v>
      </c>
      <c r="AA145" s="13" t="s">
        <v>4428</v>
      </c>
      <c r="AB145" s="13" t="s">
        <v>4428</v>
      </c>
      <c r="AC145" s="13" t="s">
        <v>4428</v>
      </c>
    </row>
    <row r="146" spans="1:29">
      <c r="A146" s="12">
        <v>145</v>
      </c>
      <c r="B146" t="s">
        <v>208</v>
      </c>
      <c r="C146" s="34">
        <v>24457</v>
      </c>
      <c r="D146" s="34" t="s">
        <v>4428</v>
      </c>
      <c r="E146" s="34" t="s">
        <v>4428</v>
      </c>
      <c r="F146" s="34" t="s">
        <v>4428</v>
      </c>
      <c r="G146" s="14" t="s">
        <v>1689</v>
      </c>
      <c r="H146" s="13">
        <v>38.330776</v>
      </c>
      <c r="I146" s="13">
        <v>-122.30822499999999</v>
      </c>
      <c r="J146" s="13" t="b">
        <v>1</v>
      </c>
      <c r="K146" s="34" t="s">
        <v>4428</v>
      </c>
      <c r="L146" s="34" t="s">
        <v>4428</v>
      </c>
      <c r="M146" s="34" t="s">
        <v>4428</v>
      </c>
      <c r="N146" s="13" t="s">
        <v>3019</v>
      </c>
      <c r="O146" s="13" t="s">
        <v>3019</v>
      </c>
      <c r="P146" s="34" t="s">
        <v>4428</v>
      </c>
      <c r="Q146" s="34" t="s">
        <v>4428</v>
      </c>
      <c r="R146" s="13">
        <v>1822</v>
      </c>
      <c r="S146" s="13">
        <v>1962</v>
      </c>
      <c r="T146" s="22">
        <v>555600</v>
      </c>
      <c r="U146" s="13" t="s">
        <v>3016</v>
      </c>
      <c r="V146" s="14" t="s">
        <v>3410</v>
      </c>
      <c r="W146" s="13">
        <f t="shared" si="4"/>
        <v>1</v>
      </c>
      <c r="X146" s="13">
        <f t="shared" si="5"/>
        <v>0</v>
      </c>
      <c r="Y146" s="12">
        <v>2</v>
      </c>
      <c r="AA146" s="25">
        <v>41886</v>
      </c>
      <c r="AB146" s="13" t="s">
        <v>3062</v>
      </c>
      <c r="AC146" s="13" t="s">
        <v>4428</v>
      </c>
    </row>
    <row r="147" spans="1:29">
      <c r="A147" s="12">
        <v>146</v>
      </c>
      <c r="B147" t="s">
        <v>209</v>
      </c>
      <c r="C147" s="34">
        <v>24457</v>
      </c>
      <c r="D147" s="34" t="s">
        <v>4428</v>
      </c>
      <c r="E147" s="34" t="s">
        <v>4428</v>
      </c>
      <c r="F147" s="34" t="s">
        <v>4428</v>
      </c>
      <c r="G147" s="14" t="s">
        <v>1690</v>
      </c>
      <c r="H147" s="13">
        <v>38.331507000000002</v>
      </c>
      <c r="I147" s="13">
        <v>-122.309658</v>
      </c>
      <c r="J147" s="13" t="b">
        <v>1</v>
      </c>
      <c r="K147" s="34" t="s">
        <v>4428</v>
      </c>
      <c r="L147" s="34" t="s">
        <v>4428</v>
      </c>
      <c r="M147" s="34" t="s">
        <v>4428</v>
      </c>
      <c r="N147" s="13" t="s">
        <v>3019</v>
      </c>
      <c r="O147" s="13" t="s">
        <v>3019</v>
      </c>
      <c r="P147" s="34" t="s">
        <v>4428</v>
      </c>
      <c r="Q147" s="34" t="s">
        <v>4428</v>
      </c>
      <c r="R147" s="13">
        <v>1920</v>
      </c>
      <c r="S147" s="13">
        <v>1964</v>
      </c>
      <c r="T147" s="22">
        <v>624600</v>
      </c>
      <c r="U147" s="13" t="s">
        <v>3016</v>
      </c>
      <c r="V147" s="14" t="s">
        <v>3410</v>
      </c>
      <c r="W147" s="13">
        <f t="shared" si="4"/>
        <v>1</v>
      </c>
      <c r="X147" s="13">
        <f t="shared" si="5"/>
        <v>0</v>
      </c>
      <c r="Y147" s="12">
        <v>2</v>
      </c>
      <c r="AA147" s="25">
        <v>42079</v>
      </c>
      <c r="AB147" s="25">
        <v>42122</v>
      </c>
      <c r="AC147" s="13">
        <f>DAYS360(AA147,AB147,TRUE)</f>
        <v>42</v>
      </c>
    </row>
    <row r="148" spans="1:29">
      <c r="A148" s="12">
        <v>147</v>
      </c>
      <c r="B148" t="s">
        <v>210</v>
      </c>
      <c r="C148" s="34">
        <v>24457</v>
      </c>
      <c r="D148" s="34" t="s">
        <v>4428</v>
      </c>
      <c r="E148" s="34" t="s">
        <v>4428</v>
      </c>
      <c r="F148" s="34" t="s">
        <v>4428</v>
      </c>
      <c r="G148" s="14" t="s">
        <v>1691</v>
      </c>
      <c r="H148" s="13">
        <v>38.332293</v>
      </c>
      <c r="I148" s="13">
        <v>-122.309635</v>
      </c>
      <c r="J148" s="13" t="b">
        <v>1</v>
      </c>
      <c r="K148" s="34" t="s">
        <v>4428</v>
      </c>
      <c r="L148" s="34" t="s">
        <v>4428</v>
      </c>
      <c r="M148" s="34" t="s">
        <v>4428</v>
      </c>
      <c r="N148" s="13" t="s">
        <v>3019</v>
      </c>
      <c r="O148" s="13" t="s">
        <v>3019</v>
      </c>
      <c r="P148" s="34" t="s">
        <v>4428</v>
      </c>
      <c r="Q148" s="34" t="s">
        <v>4428</v>
      </c>
      <c r="R148" s="13">
        <v>1510</v>
      </c>
      <c r="S148" s="13">
        <v>1964</v>
      </c>
      <c r="T148" s="22">
        <v>514300</v>
      </c>
      <c r="U148" s="13" t="s">
        <v>3016</v>
      </c>
      <c r="V148" s="14" t="s">
        <v>3443</v>
      </c>
      <c r="W148" s="13">
        <f t="shared" si="4"/>
        <v>1</v>
      </c>
      <c r="X148" s="13">
        <f t="shared" si="5"/>
        <v>0</v>
      </c>
      <c r="Y148" s="12">
        <v>2</v>
      </c>
      <c r="AA148" s="13" t="s">
        <v>4428</v>
      </c>
      <c r="AB148" s="13" t="s">
        <v>4428</v>
      </c>
      <c r="AC148" s="13" t="s">
        <v>4428</v>
      </c>
    </row>
    <row r="149" spans="1:29">
      <c r="A149" s="12">
        <v>148</v>
      </c>
      <c r="B149" t="s">
        <v>211</v>
      </c>
      <c r="C149" s="34">
        <v>24457</v>
      </c>
      <c r="D149" s="34" t="s">
        <v>4428</v>
      </c>
      <c r="E149" s="34" t="s">
        <v>4428</v>
      </c>
      <c r="F149" s="34" t="s">
        <v>4428</v>
      </c>
      <c r="G149" s="14" t="s">
        <v>1692</v>
      </c>
      <c r="H149" s="13">
        <v>38.329903999999999</v>
      </c>
      <c r="I149" s="13">
        <v>-122.312755</v>
      </c>
      <c r="J149" s="13" t="b">
        <v>1</v>
      </c>
      <c r="K149" s="34" t="s">
        <v>4428</v>
      </c>
      <c r="L149" s="34" t="s">
        <v>4428</v>
      </c>
      <c r="M149" s="34" t="s">
        <v>4428</v>
      </c>
      <c r="N149" s="13" t="s">
        <v>3019</v>
      </c>
      <c r="O149" s="13" t="s">
        <v>3019</v>
      </c>
      <c r="P149" s="34" t="s">
        <v>4428</v>
      </c>
      <c r="Q149" s="34" t="s">
        <v>4428</v>
      </c>
      <c r="R149" s="13">
        <v>1365</v>
      </c>
      <c r="S149" s="13">
        <v>1962</v>
      </c>
      <c r="T149" s="22">
        <v>501400</v>
      </c>
      <c r="U149" s="13" t="s">
        <v>3016</v>
      </c>
      <c r="V149" s="14" t="s">
        <v>3444</v>
      </c>
      <c r="W149" s="13">
        <f t="shared" si="4"/>
        <v>1</v>
      </c>
      <c r="X149" s="13">
        <f t="shared" si="5"/>
        <v>0</v>
      </c>
      <c r="Y149" s="12">
        <v>2</v>
      </c>
      <c r="AA149" s="25">
        <v>41929</v>
      </c>
      <c r="AB149" s="25">
        <v>42121</v>
      </c>
      <c r="AC149" s="13">
        <f>DAYS360(AA149,AB149,TRUE)</f>
        <v>190</v>
      </c>
    </row>
    <row r="150" spans="1:29">
      <c r="A150" s="12">
        <v>149</v>
      </c>
      <c r="B150" t="s">
        <v>212</v>
      </c>
      <c r="C150" s="34">
        <v>24457</v>
      </c>
      <c r="D150" s="34" t="s">
        <v>4428</v>
      </c>
      <c r="E150" s="34" t="s">
        <v>4428</v>
      </c>
      <c r="F150" s="34" t="s">
        <v>4428</v>
      </c>
      <c r="G150" s="14" t="s">
        <v>1693</v>
      </c>
      <c r="H150" s="13">
        <v>38.330872999999997</v>
      </c>
      <c r="I150" s="13">
        <v>-122.313084</v>
      </c>
      <c r="J150" s="13" t="b">
        <v>1</v>
      </c>
      <c r="K150" s="34" t="s">
        <v>4428</v>
      </c>
      <c r="L150" s="34" t="s">
        <v>4428</v>
      </c>
      <c r="M150" s="34" t="s">
        <v>4428</v>
      </c>
      <c r="N150" s="13" t="s">
        <v>3019</v>
      </c>
      <c r="O150" s="13" t="s">
        <v>3019</v>
      </c>
      <c r="P150" s="34" t="s">
        <v>4428</v>
      </c>
      <c r="Q150" s="34" t="s">
        <v>4428</v>
      </c>
      <c r="R150" s="13">
        <v>1365</v>
      </c>
      <c r="S150" s="13">
        <v>1962</v>
      </c>
      <c r="T150" s="22">
        <v>489000</v>
      </c>
      <c r="U150" s="13" t="s">
        <v>3016</v>
      </c>
      <c r="V150" s="14" t="s">
        <v>3445</v>
      </c>
      <c r="W150" s="13">
        <f t="shared" si="4"/>
        <v>1</v>
      </c>
      <c r="X150" s="13">
        <f t="shared" si="5"/>
        <v>0</v>
      </c>
      <c r="Y150" s="12">
        <v>2</v>
      </c>
      <c r="AA150" s="13" t="s">
        <v>4428</v>
      </c>
      <c r="AB150" s="13" t="s">
        <v>4428</v>
      </c>
      <c r="AC150" s="13" t="s">
        <v>4428</v>
      </c>
    </row>
    <row r="151" spans="1:29">
      <c r="A151" s="12">
        <v>150</v>
      </c>
      <c r="B151" t="s">
        <v>213</v>
      </c>
      <c r="C151" s="34">
        <v>24457</v>
      </c>
      <c r="D151" s="34" t="s">
        <v>4428</v>
      </c>
      <c r="E151" s="34" t="s">
        <v>4428</v>
      </c>
      <c r="F151" s="34" t="s">
        <v>4428</v>
      </c>
      <c r="G151" s="14" t="s">
        <v>1694</v>
      </c>
      <c r="H151" s="13">
        <v>38.330061000000001</v>
      </c>
      <c r="I151" s="13">
        <v>-122.311886</v>
      </c>
      <c r="J151" s="13" t="b">
        <v>1</v>
      </c>
      <c r="K151" s="34" t="s">
        <v>4428</v>
      </c>
      <c r="L151" s="34" t="s">
        <v>4428</v>
      </c>
      <c r="M151" s="34" t="s">
        <v>4428</v>
      </c>
      <c r="N151" s="13" t="s">
        <v>3019</v>
      </c>
      <c r="O151" s="13" t="s">
        <v>3019</v>
      </c>
      <c r="P151" s="34" t="s">
        <v>4428</v>
      </c>
      <c r="Q151" s="34" t="s">
        <v>4428</v>
      </c>
      <c r="R151" s="13">
        <v>1382</v>
      </c>
      <c r="S151" s="13">
        <v>1962</v>
      </c>
      <c r="T151" s="22">
        <v>500300</v>
      </c>
      <c r="U151" s="13" t="s">
        <v>3016</v>
      </c>
      <c r="V151" s="14" t="s">
        <v>3410</v>
      </c>
      <c r="W151" s="13">
        <f t="shared" si="4"/>
        <v>1</v>
      </c>
      <c r="X151" s="13">
        <f t="shared" si="5"/>
        <v>0</v>
      </c>
      <c r="Y151" s="12">
        <v>2</v>
      </c>
      <c r="AA151" s="25">
        <v>41929</v>
      </c>
      <c r="AB151" s="25">
        <v>41934</v>
      </c>
      <c r="AC151" s="13">
        <f>DAYS360(AA151,AB151,TRUE)</f>
        <v>5</v>
      </c>
    </row>
    <row r="152" spans="1:29">
      <c r="A152" s="12">
        <v>151</v>
      </c>
      <c r="B152" t="s">
        <v>214</v>
      </c>
      <c r="C152" s="34">
        <v>24457</v>
      </c>
      <c r="D152" s="34" t="s">
        <v>4428</v>
      </c>
      <c r="E152" s="34" t="s">
        <v>4428</v>
      </c>
      <c r="F152" s="34" t="s">
        <v>4428</v>
      </c>
      <c r="G152" s="14" t="s">
        <v>1695</v>
      </c>
      <c r="H152" s="13">
        <v>38.330396</v>
      </c>
      <c r="I152" s="13">
        <v>-122.31200699999999</v>
      </c>
      <c r="J152" s="13" t="b">
        <v>1</v>
      </c>
      <c r="K152" s="34" t="s">
        <v>4428</v>
      </c>
      <c r="L152" s="34" t="s">
        <v>4428</v>
      </c>
      <c r="M152" s="34" t="s">
        <v>4428</v>
      </c>
      <c r="N152" s="13" t="s">
        <v>3019</v>
      </c>
      <c r="O152" s="13" t="s">
        <v>3019</v>
      </c>
      <c r="P152" s="34" t="s">
        <v>4428</v>
      </c>
      <c r="Q152" s="34" t="s">
        <v>4428</v>
      </c>
      <c r="R152" s="13">
        <v>1382</v>
      </c>
      <c r="S152" s="13">
        <v>1962</v>
      </c>
      <c r="T152" s="22">
        <v>496300</v>
      </c>
      <c r="U152" s="13" t="s">
        <v>3016</v>
      </c>
      <c r="V152" s="14" t="s">
        <v>3410</v>
      </c>
      <c r="W152" s="13">
        <f t="shared" si="4"/>
        <v>1</v>
      </c>
      <c r="X152" s="13">
        <f t="shared" si="5"/>
        <v>0</v>
      </c>
      <c r="Y152" s="12">
        <v>2</v>
      </c>
      <c r="AA152" s="13" t="s">
        <v>4428</v>
      </c>
      <c r="AB152" s="13" t="s">
        <v>4428</v>
      </c>
      <c r="AC152" s="13" t="s">
        <v>4428</v>
      </c>
    </row>
    <row r="153" spans="1:29">
      <c r="A153" s="12">
        <v>152</v>
      </c>
      <c r="B153" t="s">
        <v>215</v>
      </c>
      <c r="C153" s="34">
        <v>24457</v>
      </c>
      <c r="D153" s="34" t="s">
        <v>4428</v>
      </c>
      <c r="E153" s="34" t="s">
        <v>4428</v>
      </c>
      <c r="F153" s="34" t="s">
        <v>4428</v>
      </c>
      <c r="G153" s="14" t="s">
        <v>1696</v>
      </c>
      <c r="H153" s="13">
        <v>38.330444999999997</v>
      </c>
      <c r="I153" s="13">
        <v>-122.31164099999999</v>
      </c>
      <c r="J153" s="13" t="b">
        <v>1</v>
      </c>
      <c r="K153" s="34" t="s">
        <v>4428</v>
      </c>
      <c r="L153" s="34" t="s">
        <v>4428</v>
      </c>
      <c r="M153" s="34" t="s">
        <v>4428</v>
      </c>
      <c r="N153" s="13" t="s">
        <v>3019</v>
      </c>
      <c r="O153" s="13" t="s">
        <v>3019</v>
      </c>
      <c r="P153" s="34" t="s">
        <v>4428</v>
      </c>
      <c r="Q153" s="34" t="s">
        <v>4428</v>
      </c>
      <c r="R153" s="13">
        <v>1479</v>
      </c>
      <c r="S153" s="13">
        <v>1962</v>
      </c>
      <c r="T153" s="22">
        <v>508300</v>
      </c>
      <c r="U153" s="13" t="s">
        <v>3016</v>
      </c>
      <c r="V153" s="14" t="s">
        <v>3410</v>
      </c>
      <c r="W153" s="13">
        <f t="shared" si="4"/>
        <v>1</v>
      </c>
      <c r="X153" s="13">
        <f t="shared" si="5"/>
        <v>0</v>
      </c>
      <c r="Y153" s="12">
        <v>2</v>
      </c>
      <c r="AA153" s="25">
        <v>41904</v>
      </c>
      <c r="AB153" s="25">
        <v>42074</v>
      </c>
      <c r="AC153" s="13">
        <f>DAYS360(AA153,AB153,TRUE)</f>
        <v>169</v>
      </c>
    </row>
    <row r="154" spans="1:29">
      <c r="A154" s="12">
        <v>153</v>
      </c>
      <c r="B154" t="s">
        <v>216</v>
      </c>
      <c r="C154" s="34">
        <v>24457</v>
      </c>
      <c r="D154" s="34" t="s">
        <v>4428</v>
      </c>
      <c r="E154" s="34" t="s">
        <v>4428</v>
      </c>
      <c r="F154" s="34" t="s">
        <v>4428</v>
      </c>
      <c r="G154" s="14" t="s">
        <v>1697</v>
      </c>
      <c r="H154" s="13">
        <v>38.330818999999998</v>
      </c>
      <c r="I154" s="13">
        <v>-122.311695</v>
      </c>
      <c r="J154" s="13" t="b">
        <v>1</v>
      </c>
      <c r="K154" s="34" t="s">
        <v>4428</v>
      </c>
      <c r="L154" s="34" t="s">
        <v>4428</v>
      </c>
      <c r="M154" s="34" t="s">
        <v>4428</v>
      </c>
      <c r="N154" s="13" t="s">
        <v>3019</v>
      </c>
      <c r="O154" s="13" t="s">
        <v>3019</v>
      </c>
      <c r="P154" s="34" t="s">
        <v>4428</v>
      </c>
      <c r="Q154" s="34" t="s">
        <v>4428</v>
      </c>
      <c r="R154" s="13">
        <v>1382</v>
      </c>
      <c r="S154" s="13">
        <v>1962</v>
      </c>
      <c r="T154" s="22">
        <v>490500</v>
      </c>
      <c r="U154" s="13" t="s">
        <v>3016</v>
      </c>
      <c r="V154" s="14" t="s">
        <v>3410</v>
      </c>
      <c r="W154" s="13">
        <f t="shared" si="4"/>
        <v>1</v>
      </c>
      <c r="X154" s="13">
        <f t="shared" si="5"/>
        <v>0</v>
      </c>
      <c r="Y154" s="12">
        <v>2</v>
      </c>
      <c r="AA154" s="25">
        <v>41904</v>
      </c>
      <c r="AB154" s="13" t="s">
        <v>3063</v>
      </c>
      <c r="AC154" s="13" t="s">
        <v>4428</v>
      </c>
    </row>
    <row r="155" spans="1:29">
      <c r="A155" s="12">
        <v>154</v>
      </c>
      <c r="B155" t="s">
        <v>217</v>
      </c>
      <c r="C155" s="34">
        <v>24457</v>
      </c>
      <c r="D155" s="34" t="s">
        <v>4428</v>
      </c>
      <c r="E155" s="34" t="s">
        <v>4428</v>
      </c>
      <c r="F155" s="34" t="s">
        <v>4428</v>
      </c>
      <c r="G155" s="14" t="s">
        <v>1698</v>
      </c>
      <c r="H155" s="13">
        <v>38.331088999999999</v>
      </c>
      <c r="I155" s="13">
        <v>-122.31169300000001</v>
      </c>
      <c r="J155" s="13" t="b">
        <v>1</v>
      </c>
      <c r="K155" s="34" t="s">
        <v>4428</v>
      </c>
      <c r="L155" s="34" t="s">
        <v>4428</v>
      </c>
      <c r="M155" s="34" t="s">
        <v>4428</v>
      </c>
      <c r="N155" s="13" t="s">
        <v>3019</v>
      </c>
      <c r="O155" s="13" t="s">
        <v>3019</v>
      </c>
      <c r="P155" s="34" t="s">
        <v>4428</v>
      </c>
      <c r="Q155" s="34" t="s">
        <v>4428</v>
      </c>
      <c r="R155" s="13">
        <v>1929</v>
      </c>
      <c r="S155" s="13">
        <v>1965</v>
      </c>
      <c r="T155" s="22">
        <v>585100</v>
      </c>
      <c r="U155" s="13" t="s">
        <v>3016</v>
      </c>
      <c r="V155" s="14" t="s">
        <v>3410</v>
      </c>
      <c r="W155" s="13">
        <f t="shared" si="4"/>
        <v>1</v>
      </c>
      <c r="X155" s="13">
        <f t="shared" si="5"/>
        <v>0</v>
      </c>
      <c r="Y155" s="12">
        <v>2</v>
      </c>
      <c r="AA155" s="13" t="s">
        <v>4428</v>
      </c>
      <c r="AB155" s="13" t="s">
        <v>4428</v>
      </c>
      <c r="AC155" s="13" t="s">
        <v>4428</v>
      </c>
    </row>
    <row r="156" spans="1:29">
      <c r="A156" s="12">
        <v>155</v>
      </c>
      <c r="B156" t="s">
        <v>218</v>
      </c>
      <c r="C156" s="34">
        <v>24457</v>
      </c>
      <c r="D156" s="34" t="s">
        <v>4428</v>
      </c>
      <c r="E156" s="34" t="s">
        <v>4428</v>
      </c>
      <c r="F156" s="34" t="s">
        <v>4428</v>
      </c>
      <c r="G156" s="14" t="s">
        <v>1699</v>
      </c>
      <c r="H156" s="13">
        <v>38.331248000000002</v>
      </c>
      <c r="I156" s="13">
        <v>-122.31189500000001</v>
      </c>
      <c r="J156" s="13" t="b">
        <v>1</v>
      </c>
      <c r="K156" s="34" t="s">
        <v>4428</v>
      </c>
      <c r="L156" s="34" t="s">
        <v>4428</v>
      </c>
      <c r="M156" s="34" t="s">
        <v>4428</v>
      </c>
      <c r="N156" s="13" t="s">
        <v>3019</v>
      </c>
      <c r="O156" s="13" t="s">
        <v>3019</v>
      </c>
      <c r="P156" s="34" t="s">
        <v>4428</v>
      </c>
      <c r="Q156" s="34" t="s">
        <v>4428</v>
      </c>
      <c r="R156" s="13">
        <v>1996</v>
      </c>
      <c r="S156" s="13">
        <v>1965</v>
      </c>
      <c r="T156" s="22">
        <v>623300</v>
      </c>
      <c r="U156" s="13" t="s">
        <v>3016</v>
      </c>
      <c r="V156" s="14" t="s">
        <v>3410</v>
      </c>
      <c r="W156" s="13">
        <f t="shared" si="4"/>
        <v>1</v>
      </c>
      <c r="X156" s="13">
        <f t="shared" si="5"/>
        <v>0</v>
      </c>
      <c r="Y156" s="12">
        <v>2</v>
      </c>
      <c r="AA156" s="25">
        <v>41885</v>
      </c>
      <c r="AB156" s="13" t="s">
        <v>3064</v>
      </c>
      <c r="AC156" s="13" t="s">
        <v>4428</v>
      </c>
    </row>
    <row r="157" spans="1:29">
      <c r="A157" s="12">
        <v>156</v>
      </c>
      <c r="B157" t="s">
        <v>219</v>
      </c>
      <c r="C157" s="34">
        <v>24457</v>
      </c>
      <c r="D157" s="34" t="s">
        <v>4428</v>
      </c>
      <c r="E157" s="34" t="s">
        <v>4428</v>
      </c>
      <c r="F157" s="34" t="s">
        <v>4428</v>
      </c>
      <c r="G157" s="14" t="s">
        <v>1700</v>
      </c>
      <c r="H157" s="13">
        <v>38.331225000000003</v>
      </c>
      <c r="I157" s="13">
        <v>-122.31121</v>
      </c>
      <c r="J157" s="13" t="b">
        <v>1</v>
      </c>
      <c r="K157" s="34" t="s">
        <v>4428</v>
      </c>
      <c r="L157" s="34" t="s">
        <v>4428</v>
      </c>
      <c r="M157" s="34" t="s">
        <v>4428</v>
      </c>
      <c r="N157" s="13" t="s">
        <v>3019</v>
      </c>
      <c r="O157" s="13" t="s">
        <v>3019</v>
      </c>
      <c r="P157" s="34" t="s">
        <v>4428</v>
      </c>
      <c r="Q157" s="34" t="s">
        <v>4428</v>
      </c>
      <c r="R157" s="13">
        <v>1820</v>
      </c>
      <c r="S157" s="13">
        <v>1965</v>
      </c>
      <c r="T157" s="22">
        <v>560200</v>
      </c>
      <c r="U157" s="13" t="s">
        <v>3016</v>
      </c>
      <c r="V157" s="14" t="s">
        <v>3410</v>
      </c>
      <c r="W157" s="13">
        <f t="shared" si="4"/>
        <v>1</v>
      </c>
      <c r="X157" s="13">
        <f t="shared" si="5"/>
        <v>0</v>
      </c>
      <c r="Y157" s="12">
        <v>2</v>
      </c>
      <c r="AA157" s="13" t="s">
        <v>4428</v>
      </c>
      <c r="AB157" s="13" t="s">
        <v>4428</v>
      </c>
      <c r="AC157" s="13" t="s">
        <v>4428</v>
      </c>
    </row>
    <row r="158" spans="1:29">
      <c r="A158" s="12">
        <v>157</v>
      </c>
      <c r="B158" t="s">
        <v>220</v>
      </c>
      <c r="C158" s="34">
        <v>24457</v>
      </c>
      <c r="D158" s="34" t="s">
        <v>4428</v>
      </c>
      <c r="E158" s="34" t="s">
        <v>4428</v>
      </c>
      <c r="F158" s="34" t="s">
        <v>4428</v>
      </c>
      <c r="G158" s="14" t="s">
        <v>1701</v>
      </c>
      <c r="H158" s="13">
        <v>38.331426</v>
      </c>
      <c r="I158" s="13">
        <v>-122.31055499999999</v>
      </c>
      <c r="J158" s="13" t="b">
        <v>1</v>
      </c>
      <c r="K158" s="34" t="s">
        <v>4428</v>
      </c>
      <c r="L158" s="34" t="s">
        <v>4428</v>
      </c>
      <c r="M158" s="34" t="s">
        <v>4428</v>
      </c>
      <c r="N158" s="13" t="s">
        <v>3019</v>
      </c>
      <c r="O158" s="13" t="s">
        <v>3019</v>
      </c>
      <c r="P158" s="34" t="s">
        <v>4428</v>
      </c>
      <c r="Q158" s="34" t="s">
        <v>4428</v>
      </c>
      <c r="R158" s="13">
        <v>1421</v>
      </c>
      <c r="S158" s="13">
        <v>1965</v>
      </c>
      <c r="T158" s="22">
        <v>504600</v>
      </c>
      <c r="U158" s="13" t="s">
        <v>3016</v>
      </c>
      <c r="V158" s="14" t="s">
        <v>3446</v>
      </c>
      <c r="W158" s="13">
        <f t="shared" si="4"/>
        <v>1</v>
      </c>
      <c r="X158" s="13">
        <f t="shared" si="5"/>
        <v>0</v>
      </c>
      <c r="Y158" s="12">
        <v>1</v>
      </c>
      <c r="AA158" s="25">
        <v>42016</v>
      </c>
      <c r="AB158" s="25">
        <v>42041</v>
      </c>
      <c r="AC158" s="13">
        <f>DAYS360(AA158,AB158,TRUE)</f>
        <v>24</v>
      </c>
    </row>
    <row r="159" spans="1:29">
      <c r="A159" s="12">
        <v>158</v>
      </c>
      <c r="B159" t="s">
        <v>221</v>
      </c>
      <c r="C159" s="34">
        <v>24457</v>
      </c>
      <c r="D159" s="34" t="s">
        <v>4428</v>
      </c>
      <c r="E159" s="34" t="s">
        <v>4428</v>
      </c>
      <c r="F159" s="34" t="s">
        <v>4428</v>
      </c>
      <c r="G159" s="14" t="s">
        <v>1702</v>
      </c>
      <c r="H159" s="13">
        <v>38.331916999999997</v>
      </c>
      <c r="I159" s="13">
        <v>-122.310686</v>
      </c>
      <c r="J159" s="13" t="b">
        <v>1</v>
      </c>
      <c r="K159" s="34" t="s">
        <v>4428</v>
      </c>
      <c r="L159" s="34" t="s">
        <v>4428</v>
      </c>
      <c r="M159" s="34" t="s">
        <v>4428</v>
      </c>
      <c r="N159" s="13" t="s">
        <v>3019</v>
      </c>
      <c r="O159" s="13" t="s">
        <v>3019</v>
      </c>
      <c r="P159" s="34" t="s">
        <v>4428</v>
      </c>
      <c r="Q159" s="34" t="s">
        <v>4428</v>
      </c>
      <c r="R159" s="13">
        <v>1011</v>
      </c>
      <c r="S159" s="13">
        <v>1966</v>
      </c>
      <c r="T159" s="22">
        <v>444300</v>
      </c>
      <c r="U159" s="13" t="s">
        <v>3016</v>
      </c>
      <c r="V159" s="14" t="s">
        <v>3410</v>
      </c>
      <c r="W159" s="13">
        <f t="shared" si="4"/>
        <v>1</v>
      </c>
      <c r="X159" s="13">
        <f t="shared" si="5"/>
        <v>0</v>
      </c>
      <c r="Y159" s="12">
        <v>2</v>
      </c>
      <c r="AA159" s="25">
        <v>41907</v>
      </c>
      <c r="AB159" s="25">
        <v>42237</v>
      </c>
      <c r="AC159" s="13">
        <f>DAYS360(AA159,AB159,TRUE)</f>
        <v>326</v>
      </c>
    </row>
    <row r="160" spans="1:29">
      <c r="A160" s="12">
        <v>159</v>
      </c>
      <c r="B160" t="s">
        <v>222</v>
      </c>
      <c r="C160" s="34">
        <v>24457</v>
      </c>
      <c r="D160" s="34" t="s">
        <v>4428</v>
      </c>
      <c r="E160" s="34" t="s">
        <v>4428</v>
      </c>
      <c r="F160" s="34" t="s">
        <v>4428</v>
      </c>
      <c r="G160" s="14" t="s">
        <v>1703</v>
      </c>
      <c r="H160" s="13">
        <v>38.331656000000002</v>
      </c>
      <c r="I160" s="13">
        <v>-122.31384799999999</v>
      </c>
      <c r="J160" s="13" t="b">
        <v>1</v>
      </c>
      <c r="K160" s="34" t="s">
        <v>4428</v>
      </c>
      <c r="L160" s="34" t="s">
        <v>4428</v>
      </c>
      <c r="M160" s="34" t="s">
        <v>4428</v>
      </c>
      <c r="N160" s="13" t="s">
        <v>3019</v>
      </c>
      <c r="O160" s="13" t="s">
        <v>3019</v>
      </c>
      <c r="P160" s="34" t="s">
        <v>4428</v>
      </c>
      <c r="Q160" s="34" t="s">
        <v>4428</v>
      </c>
      <c r="R160" s="13">
        <v>1719</v>
      </c>
      <c r="S160" s="13">
        <v>1966</v>
      </c>
      <c r="T160" s="22">
        <v>597400</v>
      </c>
      <c r="U160" s="13" t="s">
        <v>3016</v>
      </c>
      <c r="V160" s="14" t="s">
        <v>3349</v>
      </c>
      <c r="W160" s="13">
        <f t="shared" si="4"/>
        <v>1</v>
      </c>
      <c r="X160" s="13">
        <f t="shared" si="5"/>
        <v>0</v>
      </c>
      <c r="Y160" s="12">
        <v>1</v>
      </c>
      <c r="AA160" s="25">
        <v>41978</v>
      </c>
      <c r="AB160" s="13" t="s">
        <v>3065</v>
      </c>
      <c r="AC160" s="13" t="s">
        <v>4428</v>
      </c>
    </row>
    <row r="161" spans="1:29">
      <c r="A161" s="12">
        <v>160</v>
      </c>
      <c r="B161" t="s">
        <v>223</v>
      </c>
      <c r="C161" s="34">
        <v>33779</v>
      </c>
      <c r="D161" s="34" t="s">
        <v>4428</v>
      </c>
      <c r="E161" s="34" t="s">
        <v>4428</v>
      </c>
      <c r="F161" s="34" t="s">
        <v>4428</v>
      </c>
      <c r="G161" s="14" t="s">
        <v>1704</v>
      </c>
      <c r="H161" s="13">
        <v>38.332253999999999</v>
      </c>
      <c r="I161" s="13">
        <v>-122.313086</v>
      </c>
      <c r="J161" s="13" t="b">
        <v>1</v>
      </c>
      <c r="K161" s="34" t="s">
        <v>4428</v>
      </c>
      <c r="L161" s="34" t="s">
        <v>4428</v>
      </c>
      <c r="M161" s="34" t="s">
        <v>4428</v>
      </c>
      <c r="N161" s="13" t="s">
        <v>3019</v>
      </c>
      <c r="O161" s="13" t="s">
        <v>3019</v>
      </c>
      <c r="P161" s="34" t="s">
        <v>4428</v>
      </c>
      <c r="Q161" s="34" t="s">
        <v>4428</v>
      </c>
      <c r="R161" s="13">
        <v>1516</v>
      </c>
      <c r="S161" s="13">
        <v>1964</v>
      </c>
      <c r="T161" s="22">
        <v>500100</v>
      </c>
      <c r="U161" s="13" t="s">
        <v>3016</v>
      </c>
      <c r="V161" s="14" t="s">
        <v>3349</v>
      </c>
      <c r="W161" s="13">
        <f t="shared" si="4"/>
        <v>1</v>
      </c>
      <c r="X161" s="13">
        <f t="shared" si="5"/>
        <v>0</v>
      </c>
      <c r="Y161" s="12">
        <v>1</v>
      </c>
      <c r="AA161" s="25">
        <v>41930</v>
      </c>
      <c r="AB161" s="25">
        <v>41933</v>
      </c>
      <c r="AC161" s="13">
        <f>DAYS360(AA161,AB161,TRUE)</f>
        <v>3</v>
      </c>
    </row>
    <row r="162" spans="1:29">
      <c r="A162" s="12">
        <v>161</v>
      </c>
      <c r="B162" t="s">
        <v>224</v>
      </c>
      <c r="C162" s="34">
        <v>33779</v>
      </c>
      <c r="D162" s="34" t="s">
        <v>4428</v>
      </c>
      <c r="E162" s="34" t="s">
        <v>4428</v>
      </c>
      <c r="F162" s="34" t="s">
        <v>4428</v>
      </c>
      <c r="G162" s="14" t="s">
        <v>1705</v>
      </c>
      <c r="H162" s="13">
        <v>38.332286000000003</v>
      </c>
      <c r="I162" s="13">
        <v>-122.312883</v>
      </c>
      <c r="J162" s="13" t="b">
        <v>1</v>
      </c>
      <c r="K162" s="34" t="s">
        <v>4428</v>
      </c>
      <c r="L162" s="34" t="s">
        <v>4428</v>
      </c>
      <c r="M162" s="34" t="s">
        <v>4428</v>
      </c>
      <c r="N162" s="13" t="s">
        <v>3019</v>
      </c>
      <c r="O162" s="13" t="s">
        <v>3019</v>
      </c>
      <c r="P162" s="34" t="s">
        <v>4428</v>
      </c>
      <c r="Q162" s="34" t="s">
        <v>4428</v>
      </c>
      <c r="R162" s="13">
        <v>1639</v>
      </c>
      <c r="S162" s="13">
        <v>1964</v>
      </c>
      <c r="T162" s="22">
        <v>532200</v>
      </c>
      <c r="U162" s="13" t="s">
        <v>3016</v>
      </c>
      <c r="V162" s="14" t="s">
        <v>3447</v>
      </c>
      <c r="W162" s="13">
        <f t="shared" si="4"/>
        <v>1</v>
      </c>
      <c r="X162" s="13">
        <f t="shared" si="5"/>
        <v>0</v>
      </c>
      <c r="Y162" s="12">
        <v>2</v>
      </c>
      <c r="AA162" s="25" t="s">
        <v>3066</v>
      </c>
      <c r="AB162" s="13" t="s">
        <v>3067</v>
      </c>
      <c r="AC162" s="13" t="s">
        <v>4428</v>
      </c>
    </row>
    <row r="163" spans="1:29">
      <c r="A163" s="12">
        <v>162</v>
      </c>
      <c r="B163" t="s">
        <v>225</v>
      </c>
      <c r="C163" s="34">
        <v>33779</v>
      </c>
      <c r="D163" s="34" t="s">
        <v>4428</v>
      </c>
      <c r="E163" s="34" t="s">
        <v>4428</v>
      </c>
      <c r="F163" s="34" t="s">
        <v>4428</v>
      </c>
      <c r="G163" s="14" t="s">
        <v>1706</v>
      </c>
      <c r="H163" s="13">
        <v>38.332486000000003</v>
      </c>
      <c r="I163" s="13">
        <v>-122.313351</v>
      </c>
      <c r="J163" s="13" t="b">
        <v>1</v>
      </c>
      <c r="K163" s="34" t="s">
        <v>4428</v>
      </c>
      <c r="L163" s="34" t="s">
        <v>4428</v>
      </c>
      <c r="M163" s="34" t="s">
        <v>4428</v>
      </c>
      <c r="N163" s="13" t="s">
        <v>3019</v>
      </c>
      <c r="O163" s="13" t="s">
        <v>3019</v>
      </c>
      <c r="P163" s="34" t="s">
        <v>4428</v>
      </c>
      <c r="Q163" s="34" t="s">
        <v>4428</v>
      </c>
      <c r="R163" s="13">
        <v>1510</v>
      </c>
      <c r="S163" s="13">
        <v>1964</v>
      </c>
      <c r="T163" s="22">
        <v>523500</v>
      </c>
      <c r="U163" s="13" t="s">
        <v>3016</v>
      </c>
      <c r="V163" s="14" t="s">
        <v>3349</v>
      </c>
      <c r="W163" s="13">
        <f t="shared" si="4"/>
        <v>1</v>
      </c>
      <c r="X163" s="13">
        <f t="shared" si="5"/>
        <v>0</v>
      </c>
      <c r="Y163" s="12">
        <v>1</v>
      </c>
      <c r="AA163" s="25">
        <v>41890</v>
      </c>
      <c r="AB163" s="13" t="s">
        <v>3068</v>
      </c>
      <c r="AC163" s="13" t="s">
        <v>4428</v>
      </c>
    </row>
    <row r="164" spans="1:29">
      <c r="A164" s="12">
        <v>163</v>
      </c>
      <c r="B164" t="s">
        <v>226</v>
      </c>
      <c r="C164" s="34">
        <v>33779</v>
      </c>
      <c r="D164" s="34" t="s">
        <v>4428</v>
      </c>
      <c r="E164" s="34" t="s">
        <v>4428</v>
      </c>
      <c r="F164" s="34" t="s">
        <v>4428</v>
      </c>
      <c r="G164" s="14" t="s">
        <v>1707</v>
      </c>
      <c r="H164" s="13">
        <v>38.332866000000003</v>
      </c>
      <c r="I164" s="13">
        <v>-122.30936</v>
      </c>
      <c r="J164" s="13" t="b">
        <v>1</v>
      </c>
      <c r="K164" s="34" t="s">
        <v>4428</v>
      </c>
      <c r="L164" s="34" t="s">
        <v>4428</v>
      </c>
      <c r="M164" s="34" t="s">
        <v>4428</v>
      </c>
      <c r="N164" s="13" t="s">
        <v>3019</v>
      </c>
      <c r="O164" s="13" t="s">
        <v>3019</v>
      </c>
      <c r="P164" s="34" t="s">
        <v>4428</v>
      </c>
      <c r="Q164" s="34" t="s">
        <v>4428</v>
      </c>
      <c r="R164" s="13">
        <v>1421</v>
      </c>
      <c r="S164" s="13">
        <v>1965</v>
      </c>
      <c r="T164" s="22">
        <v>508200</v>
      </c>
      <c r="U164" s="13" t="s">
        <v>3016</v>
      </c>
      <c r="V164" s="14" t="s">
        <v>3448</v>
      </c>
      <c r="W164" s="13">
        <f t="shared" si="4"/>
        <v>1</v>
      </c>
      <c r="X164" s="13">
        <f t="shared" si="5"/>
        <v>0</v>
      </c>
      <c r="Y164" s="12">
        <v>2</v>
      </c>
      <c r="AA164" s="13" t="s">
        <v>4428</v>
      </c>
      <c r="AB164" s="13" t="s">
        <v>4428</v>
      </c>
      <c r="AC164" s="13" t="s">
        <v>4428</v>
      </c>
    </row>
    <row r="165" spans="1:29">
      <c r="A165" s="12">
        <v>164</v>
      </c>
      <c r="B165" t="s">
        <v>227</v>
      </c>
      <c r="C165" s="34">
        <v>33779</v>
      </c>
      <c r="D165" s="34" t="s">
        <v>4428</v>
      </c>
      <c r="E165" s="34" t="s">
        <v>4428</v>
      </c>
      <c r="F165" s="34" t="s">
        <v>4428</v>
      </c>
      <c r="G165" s="14" t="s">
        <v>1708</v>
      </c>
      <c r="H165" s="13">
        <v>38.334063</v>
      </c>
      <c r="I165" s="13">
        <v>-122.310789</v>
      </c>
      <c r="J165" s="13" t="b">
        <v>1</v>
      </c>
      <c r="K165" s="34" t="s">
        <v>4428</v>
      </c>
      <c r="L165" s="34" t="s">
        <v>4428</v>
      </c>
      <c r="M165" s="34" t="s">
        <v>4428</v>
      </c>
      <c r="N165" s="13" t="s">
        <v>3019</v>
      </c>
      <c r="O165" s="13" t="s">
        <v>3019</v>
      </c>
      <c r="P165" s="34" t="s">
        <v>4428</v>
      </c>
      <c r="Q165" s="34" t="s">
        <v>4428</v>
      </c>
      <c r="R165" s="13">
        <v>1603</v>
      </c>
      <c r="S165" s="13">
        <v>1966</v>
      </c>
      <c r="T165" s="22">
        <v>552500</v>
      </c>
      <c r="U165" s="13" t="s">
        <v>3016</v>
      </c>
      <c r="V165" s="14" t="s">
        <v>3349</v>
      </c>
      <c r="W165" s="13">
        <f t="shared" si="4"/>
        <v>1</v>
      </c>
      <c r="X165" s="13">
        <f t="shared" si="5"/>
        <v>0</v>
      </c>
      <c r="Y165" s="12">
        <v>1</v>
      </c>
      <c r="AA165" s="25">
        <v>41953</v>
      </c>
      <c r="AB165" s="25">
        <v>42073</v>
      </c>
      <c r="AC165" s="13">
        <f>DAYS360(AA165,AB165,TRUE)</f>
        <v>120</v>
      </c>
    </row>
    <row r="166" spans="1:29">
      <c r="A166" s="12">
        <v>165</v>
      </c>
      <c r="B166" t="s">
        <v>228</v>
      </c>
      <c r="C166" s="34">
        <v>33779</v>
      </c>
      <c r="D166" s="34" t="s">
        <v>4428</v>
      </c>
      <c r="E166" s="34" t="s">
        <v>4428</v>
      </c>
      <c r="F166" s="34" t="s">
        <v>4428</v>
      </c>
      <c r="G166" s="14" t="s">
        <v>1709</v>
      </c>
      <c r="H166" s="13">
        <v>38.332726000000001</v>
      </c>
      <c r="I166" s="13">
        <v>-122.314483</v>
      </c>
      <c r="J166" s="13" t="b">
        <v>1</v>
      </c>
      <c r="K166" s="34" t="s">
        <v>4428</v>
      </c>
      <c r="L166" s="34" t="s">
        <v>4428</v>
      </c>
      <c r="M166" s="34" t="s">
        <v>4428</v>
      </c>
      <c r="N166" s="13" t="s">
        <v>3019</v>
      </c>
      <c r="O166" s="13" t="s">
        <v>3019</v>
      </c>
      <c r="P166" s="34" t="s">
        <v>4428</v>
      </c>
      <c r="Q166" s="34" t="s">
        <v>4428</v>
      </c>
      <c r="R166" s="13">
        <v>1215</v>
      </c>
      <c r="S166" s="13">
        <v>1966</v>
      </c>
      <c r="T166" s="22">
        <v>485000</v>
      </c>
      <c r="U166" s="13" t="s">
        <v>3016</v>
      </c>
      <c r="V166" s="14" t="s">
        <v>3449</v>
      </c>
      <c r="W166" s="13">
        <f t="shared" si="4"/>
        <v>1</v>
      </c>
      <c r="X166" s="13">
        <f t="shared" si="5"/>
        <v>0</v>
      </c>
      <c r="Y166" s="12">
        <v>1</v>
      </c>
      <c r="AA166" s="25">
        <v>41892</v>
      </c>
      <c r="AB166" s="13" t="s">
        <v>3069</v>
      </c>
      <c r="AC166" s="13" t="s">
        <v>4428</v>
      </c>
    </row>
    <row r="167" spans="1:29">
      <c r="A167" s="12">
        <v>166</v>
      </c>
      <c r="B167" t="s">
        <v>229</v>
      </c>
      <c r="C167" s="34">
        <v>33779</v>
      </c>
      <c r="D167" s="34" t="s">
        <v>4428</v>
      </c>
      <c r="E167" s="34" t="s">
        <v>4428</v>
      </c>
      <c r="F167" s="34" t="s">
        <v>4428</v>
      </c>
      <c r="G167" s="14" t="s">
        <v>1710</v>
      </c>
      <c r="H167" s="13">
        <v>38.332783999999997</v>
      </c>
      <c r="I167" s="13">
        <v>-122.31429</v>
      </c>
      <c r="J167" s="13" t="b">
        <v>1</v>
      </c>
      <c r="K167" s="34" t="s">
        <v>4428</v>
      </c>
      <c r="L167" s="34" t="s">
        <v>4428</v>
      </c>
      <c r="M167" s="34" t="s">
        <v>4428</v>
      </c>
      <c r="N167" s="13" t="s">
        <v>3019</v>
      </c>
      <c r="O167" s="13" t="s">
        <v>3019</v>
      </c>
      <c r="P167" s="34" t="s">
        <v>4428</v>
      </c>
      <c r="Q167" s="34" t="s">
        <v>4428</v>
      </c>
      <c r="R167" s="13">
        <v>1215</v>
      </c>
      <c r="S167" s="13">
        <v>1966</v>
      </c>
      <c r="T167" s="22">
        <v>469900</v>
      </c>
      <c r="U167" s="13" t="s">
        <v>3016</v>
      </c>
      <c r="V167" s="14" t="s">
        <v>3450</v>
      </c>
      <c r="W167" s="13">
        <f t="shared" si="4"/>
        <v>1</v>
      </c>
      <c r="X167" s="13">
        <f t="shared" si="5"/>
        <v>0</v>
      </c>
      <c r="Y167" s="12">
        <v>1</v>
      </c>
      <c r="AA167" s="25">
        <v>41964</v>
      </c>
      <c r="AB167" s="25">
        <v>42006</v>
      </c>
      <c r="AC167" s="13">
        <f>DAYS360(AA167,AB167,TRUE)</f>
        <v>41</v>
      </c>
    </row>
    <row r="168" spans="1:29">
      <c r="A168" s="12">
        <v>167</v>
      </c>
      <c r="B168" t="s">
        <v>230</v>
      </c>
      <c r="C168" s="34">
        <v>33779</v>
      </c>
      <c r="D168" s="34" t="s">
        <v>4428</v>
      </c>
      <c r="E168" s="34" t="s">
        <v>4428</v>
      </c>
      <c r="F168" s="34" t="s">
        <v>4428</v>
      </c>
      <c r="G168" s="14" t="s">
        <v>1711</v>
      </c>
      <c r="H168" s="13">
        <v>38.334895000000003</v>
      </c>
      <c r="I168" s="13">
        <v>-122.31385</v>
      </c>
      <c r="J168" s="13" t="b">
        <v>1</v>
      </c>
      <c r="K168" s="34" t="s">
        <v>4428</v>
      </c>
      <c r="L168" s="34" t="s">
        <v>4428</v>
      </c>
      <c r="M168" s="34" t="s">
        <v>4428</v>
      </c>
      <c r="N168" s="13" t="s">
        <v>3019</v>
      </c>
      <c r="O168" s="13" t="s">
        <v>3019</v>
      </c>
      <c r="P168" s="34" t="s">
        <v>4428</v>
      </c>
      <c r="Q168" s="34" t="s">
        <v>4428</v>
      </c>
      <c r="R168" s="19">
        <v>800</v>
      </c>
      <c r="S168" s="13" t="s">
        <v>4428</v>
      </c>
      <c r="T168" s="22" t="s">
        <v>4428</v>
      </c>
      <c r="U168" s="13" t="s">
        <v>3016</v>
      </c>
      <c r="V168" s="14" t="s">
        <v>3451</v>
      </c>
      <c r="W168" s="13">
        <f t="shared" si="4"/>
        <v>0</v>
      </c>
      <c r="X168" s="13">
        <f t="shared" si="5"/>
        <v>0</v>
      </c>
      <c r="Y168" s="12">
        <v>2</v>
      </c>
      <c r="AA168" s="25">
        <v>42052</v>
      </c>
      <c r="AB168" s="25">
        <v>42069</v>
      </c>
      <c r="AC168" s="13">
        <f>DAYS360(AA168,AB168,TRUE)</f>
        <v>19</v>
      </c>
    </row>
    <row r="169" spans="1:29">
      <c r="A169" s="12">
        <v>168</v>
      </c>
      <c r="B169" t="s">
        <v>231</v>
      </c>
      <c r="C169" s="34">
        <v>56328</v>
      </c>
      <c r="D169" s="34" t="s">
        <v>4428</v>
      </c>
      <c r="E169" s="34" t="s">
        <v>4428</v>
      </c>
      <c r="F169" s="34" t="s">
        <v>4428</v>
      </c>
      <c r="G169" s="14" t="s">
        <v>1712</v>
      </c>
      <c r="H169" s="13">
        <v>38.341937999999999</v>
      </c>
      <c r="I169" s="13">
        <v>-122.30990799999999</v>
      </c>
      <c r="J169" s="13" t="b">
        <v>1</v>
      </c>
      <c r="K169" s="34" t="s">
        <v>4428</v>
      </c>
      <c r="L169" s="34" t="s">
        <v>4428</v>
      </c>
      <c r="M169" s="34" t="s">
        <v>4428</v>
      </c>
      <c r="N169" s="13" t="s">
        <v>3019</v>
      </c>
      <c r="O169" s="13" t="s">
        <v>3019</v>
      </c>
      <c r="P169" s="34" t="s">
        <v>4428</v>
      </c>
      <c r="Q169" s="34" t="s">
        <v>4428</v>
      </c>
      <c r="R169" s="13">
        <v>1440</v>
      </c>
      <c r="S169" s="13">
        <v>1954</v>
      </c>
      <c r="T169" s="22">
        <v>540200</v>
      </c>
      <c r="U169" s="14" t="s">
        <v>3016</v>
      </c>
      <c r="V169" s="14" t="s">
        <v>3452</v>
      </c>
      <c r="W169" s="13">
        <f t="shared" si="4"/>
        <v>1</v>
      </c>
      <c r="X169" s="13">
        <f t="shared" si="5"/>
        <v>0</v>
      </c>
      <c r="Y169" s="12">
        <v>1</v>
      </c>
      <c r="AA169" s="14" t="s">
        <v>4428</v>
      </c>
      <c r="AB169" s="14" t="s">
        <v>4428</v>
      </c>
      <c r="AC169" s="13" t="s">
        <v>4428</v>
      </c>
    </row>
    <row r="170" spans="1:29">
      <c r="A170" s="12">
        <v>169</v>
      </c>
      <c r="B170" t="s">
        <v>1470</v>
      </c>
      <c r="C170" s="34">
        <v>36703</v>
      </c>
      <c r="D170" s="34" t="s">
        <v>4428</v>
      </c>
      <c r="E170" s="34" t="s">
        <v>4428</v>
      </c>
      <c r="F170" s="34" t="s">
        <v>4428</v>
      </c>
      <c r="G170" s="14" t="s">
        <v>1713</v>
      </c>
      <c r="H170" s="13">
        <v>38.335765000000002</v>
      </c>
      <c r="I170" s="13">
        <v>-122.318276</v>
      </c>
      <c r="J170" s="13" t="b">
        <v>1</v>
      </c>
      <c r="K170" s="34" t="s">
        <v>4428</v>
      </c>
      <c r="L170" s="34" t="s">
        <v>4428</v>
      </c>
      <c r="M170" s="34" t="s">
        <v>4428</v>
      </c>
      <c r="N170" s="13" t="s">
        <v>3019</v>
      </c>
      <c r="O170" s="13" t="s">
        <v>3019</v>
      </c>
      <c r="P170" s="34" t="s">
        <v>4428</v>
      </c>
      <c r="Q170" s="34" t="s">
        <v>4428</v>
      </c>
      <c r="R170" s="19">
        <v>800</v>
      </c>
      <c r="S170" s="13" t="s">
        <v>4428</v>
      </c>
      <c r="T170" s="22" t="s">
        <v>4428</v>
      </c>
      <c r="U170" s="13" t="s">
        <v>3016</v>
      </c>
      <c r="V170" s="14" t="s">
        <v>3453</v>
      </c>
      <c r="W170" s="13">
        <f t="shared" si="4"/>
        <v>0</v>
      </c>
      <c r="X170" s="13">
        <f t="shared" si="5"/>
        <v>0</v>
      </c>
      <c r="Y170" s="12">
        <v>2</v>
      </c>
      <c r="AA170" s="13" t="s">
        <v>4428</v>
      </c>
      <c r="AB170" s="13" t="s">
        <v>4428</v>
      </c>
      <c r="AC170" s="13" t="s">
        <v>4428</v>
      </c>
    </row>
    <row r="171" spans="1:29">
      <c r="A171" s="12">
        <v>170</v>
      </c>
      <c r="B171" t="s">
        <v>232</v>
      </c>
      <c r="C171" s="34">
        <v>36703</v>
      </c>
      <c r="D171" s="34" t="s">
        <v>4428</v>
      </c>
      <c r="E171" s="34" t="s">
        <v>4428</v>
      </c>
      <c r="F171" s="34" t="s">
        <v>4428</v>
      </c>
      <c r="G171" s="14" t="s">
        <v>1714</v>
      </c>
      <c r="H171" s="13">
        <v>38.337142999999998</v>
      </c>
      <c r="I171" s="13">
        <v>-122.319721</v>
      </c>
      <c r="J171" s="13" t="b">
        <v>1</v>
      </c>
      <c r="K171" s="34" t="s">
        <v>4428</v>
      </c>
      <c r="L171" s="34" t="s">
        <v>4428</v>
      </c>
      <c r="M171" s="34" t="s">
        <v>4428</v>
      </c>
      <c r="N171" s="13" t="s">
        <v>3019</v>
      </c>
      <c r="O171" s="13" t="s">
        <v>3019</v>
      </c>
      <c r="P171" s="34" t="s">
        <v>4428</v>
      </c>
      <c r="Q171" s="34" t="s">
        <v>4428</v>
      </c>
      <c r="R171" s="13">
        <v>1968</v>
      </c>
      <c r="S171" s="13">
        <v>1973</v>
      </c>
      <c r="T171" s="22">
        <v>579800</v>
      </c>
      <c r="U171" s="13" t="s">
        <v>3016</v>
      </c>
      <c r="V171" s="14" t="s">
        <v>3349</v>
      </c>
      <c r="W171" s="13">
        <f t="shared" si="4"/>
        <v>1</v>
      </c>
      <c r="X171" s="13">
        <f t="shared" si="5"/>
        <v>0</v>
      </c>
      <c r="Y171" s="12">
        <v>1</v>
      </c>
      <c r="AA171" s="13" t="s">
        <v>4428</v>
      </c>
      <c r="AB171" s="13" t="s">
        <v>4428</v>
      </c>
      <c r="AC171" s="13" t="s">
        <v>4428</v>
      </c>
    </row>
    <row r="172" spans="1:29">
      <c r="A172" s="12">
        <v>171</v>
      </c>
      <c r="B172" t="s">
        <v>233</v>
      </c>
      <c r="C172" s="34">
        <v>36703</v>
      </c>
      <c r="D172" s="34" t="s">
        <v>4428</v>
      </c>
      <c r="E172" s="34" t="s">
        <v>4428</v>
      </c>
      <c r="F172" s="34" t="s">
        <v>4428</v>
      </c>
      <c r="G172" s="14" t="s">
        <v>1715</v>
      </c>
      <c r="H172" s="13">
        <v>38.337522</v>
      </c>
      <c r="I172" s="13">
        <v>-122.322103</v>
      </c>
      <c r="J172" s="13" t="b">
        <v>1</v>
      </c>
      <c r="K172" s="34" t="s">
        <v>4428</v>
      </c>
      <c r="L172" s="34" t="s">
        <v>4428</v>
      </c>
      <c r="M172" s="34" t="s">
        <v>4428</v>
      </c>
      <c r="N172" s="13" t="s">
        <v>3019</v>
      </c>
      <c r="O172" s="13" t="s">
        <v>3019</v>
      </c>
      <c r="P172" s="34" t="s">
        <v>4428</v>
      </c>
      <c r="Q172" s="34" t="s">
        <v>4428</v>
      </c>
      <c r="R172" s="13">
        <v>1968</v>
      </c>
      <c r="S172" s="13">
        <v>1972</v>
      </c>
      <c r="T172" s="22">
        <v>577400</v>
      </c>
      <c r="U172" s="13" t="s">
        <v>3016</v>
      </c>
      <c r="V172" s="14" t="s">
        <v>3349</v>
      </c>
      <c r="W172" s="13">
        <f t="shared" si="4"/>
        <v>1</v>
      </c>
      <c r="X172" s="13">
        <f t="shared" si="5"/>
        <v>0</v>
      </c>
      <c r="Y172" s="12">
        <v>1</v>
      </c>
      <c r="AA172" s="13" t="s">
        <v>4428</v>
      </c>
      <c r="AB172" s="13" t="s">
        <v>4428</v>
      </c>
      <c r="AC172" s="13" t="s">
        <v>4428</v>
      </c>
    </row>
    <row r="173" spans="1:29">
      <c r="A173" s="12">
        <v>172</v>
      </c>
      <c r="B173" t="s">
        <v>234</v>
      </c>
      <c r="C173" s="34">
        <v>36703</v>
      </c>
      <c r="D173" s="34" t="s">
        <v>4428</v>
      </c>
      <c r="E173" s="34" t="s">
        <v>4428</v>
      </c>
      <c r="F173" s="34" t="s">
        <v>4428</v>
      </c>
      <c r="G173" s="14" t="s">
        <v>1716</v>
      </c>
      <c r="H173" s="13">
        <v>38.338256999999999</v>
      </c>
      <c r="I173" s="13">
        <v>-122.31618400000001</v>
      </c>
      <c r="J173" s="13" t="b">
        <v>1</v>
      </c>
      <c r="K173" s="34" t="s">
        <v>4428</v>
      </c>
      <c r="L173" s="34" t="s">
        <v>4428</v>
      </c>
      <c r="M173" s="34" t="s">
        <v>4428</v>
      </c>
      <c r="N173" s="13" t="s">
        <v>3019</v>
      </c>
      <c r="O173" s="13" t="s">
        <v>3019</v>
      </c>
      <c r="P173" s="34" t="s">
        <v>4428</v>
      </c>
      <c r="Q173" s="34" t="s">
        <v>4428</v>
      </c>
      <c r="R173" s="13">
        <v>2012</v>
      </c>
      <c r="S173" s="13">
        <v>1961</v>
      </c>
      <c r="T173" s="22">
        <v>624000</v>
      </c>
      <c r="U173" s="13" t="s">
        <v>3016</v>
      </c>
      <c r="V173" s="14" t="s">
        <v>3454</v>
      </c>
      <c r="W173" s="13">
        <f t="shared" si="4"/>
        <v>1</v>
      </c>
      <c r="X173" s="13">
        <f t="shared" si="5"/>
        <v>0</v>
      </c>
      <c r="Y173" s="12">
        <v>2</v>
      </c>
      <c r="AA173" s="25">
        <v>42073</v>
      </c>
      <c r="AB173" s="13" t="s">
        <v>3070</v>
      </c>
      <c r="AC173" s="13" t="s">
        <v>4428</v>
      </c>
    </row>
    <row r="174" spans="1:29">
      <c r="A174" s="12">
        <v>173</v>
      </c>
      <c r="B174" t="s">
        <v>235</v>
      </c>
      <c r="C174" s="34">
        <v>36703</v>
      </c>
      <c r="D174" s="34" t="s">
        <v>4428</v>
      </c>
      <c r="E174" s="34" t="s">
        <v>4428</v>
      </c>
      <c r="F174" s="34" t="s">
        <v>4428</v>
      </c>
      <c r="G174" s="14" t="s">
        <v>1717</v>
      </c>
      <c r="H174" s="13">
        <v>38.338886000000002</v>
      </c>
      <c r="I174" s="13">
        <v>-122.315699</v>
      </c>
      <c r="J174" s="13" t="b">
        <v>1</v>
      </c>
      <c r="K174" s="34" t="s">
        <v>4428</v>
      </c>
      <c r="L174" s="34" t="s">
        <v>4428</v>
      </c>
      <c r="M174" s="34" t="s">
        <v>4428</v>
      </c>
      <c r="N174" s="13" t="s">
        <v>3019</v>
      </c>
      <c r="O174" s="13" t="s">
        <v>3019</v>
      </c>
      <c r="P174" s="34" t="s">
        <v>4428</v>
      </c>
      <c r="Q174" s="34" t="s">
        <v>4428</v>
      </c>
      <c r="R174" s="13">
        <v>2012</v>
      </c>
      <c r="S174" s="13">
        <v>1961</v>
      </c>
      <c r="T174" s="22">
        <v>611500</v>
      </c>
      <c r="U174" s="13" t="s">
        <v>3016</v>
      </c>
      <c r="V174" s="14" t="s">
        <v>3455</v>
      </c>
      <c r="W174" s="13">
        <f t="shared" si="4"/>
        <v>1</v>
      </c>
      <c r="X174" s="13">
        <f t="shared" si="5"/>
        <v>0</v>
      </c>
      <c r="Y174" s="12">
        <v>2</v>
      </c>
      <c r="AA174" s="25">
        <v>41961</v>
      </c>
      <c r="AB174" s="25">
        <v>42094</v>
      </c>
      <c r="AC174" s="13">
        <f>DAYS360(AA174,AB174,TRUE)</f>
        <v>132</v>
      </c>
    </row>
    <row r="175" spans="1:29">
      <c r="A175" s="12">
        <v>174</v>
      </c>
      <c r="B175" t="s">
        <v>236</v>
      </c>
      <c r="C175" s="34">
        <v>36703</v>
      </c>
      <c r="D175" s="34" t="s">
        <v>4428</v>
      </c>
      <c r="E175" s="34" t="s">
        <v>4428</v>
      </c>
      <c r="F175" s="34" t="s">
        <v>4428</v>
      </c>
      <c r="G175" s="14" t="s">
        <v>1718</v>
      </c>
      <c r="H175" s="13">
        <v>38.338721999999997</v>
      </c>
      <c r="I175" s="13">
        <v>-122.320701</v>
      </c>
      <c r="J175" s="13" t="b">
        <v>1</v>
      </c>
      <c r="K175" s="34" t="s">
        <v>4428</v>
      </c>
      <c r="L175" s="34" t="s">
        <v>4428</v>
      </c>
      <c r="M175" s="34" t="s">
        <v>4428</v>
      </c>
      <c r="N175" s="13" t="s">
        <v>3019</v>
      </c>
      <c r="O175" s="13" t="s">
        <v>3019</v>
      </c>
      <c r="P175" s="34" t="s">
        <v>4428</v>
      </c>
      <c r="Q175" s="34" t="s">
        <v>4428</v>
      </c>
      <c r="R175" s="13">
        <v>1686</v>
      </c>
      <c r="S175" s="13">
        <v>1950</v>
      </c>
      <c r="T175" s="22">
        <v>555200</v>
      </c>
      <c r="U175" s="13" t="s">
        <v>3016</v>
      </c>
      <c r="V175" s="14" t="s">
        <v>3349</v>
      </c>
      <c r="W175" s="13">
        <f t="shared" si="4"/>
        <v>1</v>
      </c>
      <c r="X175" s="13">
        <f t="shared" si="5"/>
        <v>0</v>
      </c>
      <c r="Y175" s="12">
        <v>1</v>
      </c>
      <c r="AA175" s="25">
        <v>41913</v>
      </c>
      <c r="AB175" s="13" t="s">
        <v>3071</v>
      </c>
      <c r="AC175" s="13" t="s">
        <v>4428</v>
      </c>
    </row>
    <row r="176" spans="1:29">
      <c r="A176" s="12">
        <v>175</v>
      </c>
      <c r="B176" t="s">
        <v>237</v>
      </c>
      <c r="C176" s="34">
        <v>36703</v>
      </c>
      <c r="D176" s="34" t="s">
        <v>4428</v>
      </c>
      <c r="E176" s="34" t="s">
        <v>4428</v>
      </c>
      <c r="F176" s="34" t="s">
        <v>4428</v>
      </c>
      <c r="G176" s="14" t="s">
        <v>1719</v>
      </c>
      <c r="H176" s="13">
        <v>38.338743999999998</v>
      </c>
      <c r="I176" s="13">
        <v>-122.319785</v>
      </c>
      <c r="J176" s="13" t="b">
        <v>1</v>
      </c>
      <c r="K176" s="34" t="s">
        <v>4428</v>
      </c>
      <c r="L176" s="34" t="s">
        <v>4428</v>
      </c>
      <c r="M176" s="34" t="s">
        <v>4428</v>
      </c>
      <c r="N176" s="13" t="s">
        <v>3019</v>
      </c>
      <c r="O176" s="13" t="s">
        <v>3019</v>
      </c>
      <c r="P176" s="34" t="s">
        <v>4428</v>
      </c>
      <c r="Q176" s="34" t="s">
        <v>4428</v>
      </c>
      <c r="R176" s="13">
        <v>1614</v>
      </c>
      <c r="S176" s="13">
        <v>1950</v>
      </c>
      <c r="T176" s="22">
        <v>553200</v>
      </c>
      <c r="U176" s="13" t="s">
        <v>3016</v>
      </c>
      <c r="V176" s="14" t="s">
        <v>3349</v>
      </c>
      <c r="W176" s="13">
        <f t="shared" si="4"/>
        <v>1</v>
      </c>
      <c r="X176" s="13">
        <f t="shared" si="5"/>
        <v>0</v>
      </c>
      <c r="Y176" s="12">
        <v>1</v>
      </c>
      <c r="AA176" s="25">
        <v>42027</v>
      </c>
      <c r="AB176" s="25">
        <v>42205</v>
      </c>
      <c r="AC176" s="13">
        <f t="shared" ref="AC176:AC181" si="6">DAYS360(AA176,AB176,TRUE)</f>
        <v>177</v>
      </c>
    </row>
    <row r="177" spans="1:29">
      <c r="A177" s="12">
        <v>176</v>
      </c>
      <c r="B177" t="s">
        <v>238</v>
      </c>
      <c r="C177" s="34">
        <v>36703</v>
      </c>
      <c r="D177" s="34" t="s">
        <v>4428</v>
      </c>
      <c r="E177" s="34" t="s">
        <v>4428</v>
      </c>
      <c r="F177" s="34" t="s">
        <v>4428</v>
      </c>
      <c r="G177" s="14" t="s">
        <v>1720</v>
      </c>
      <c r="H177" s="13">
        <v>38.338954999999999</v>
      </c>
      <c r="I177" s="13">
        <v>-122.31801900000001</v>
      </c>
      <c r="J177" s="13" t="b">
        <v>1</v>
      </c>
      <c r="K177" s="34" t="s">
        <v>4428</v>
      </c>
      <c r="L177" s="34" t="s">
        <v>4428</v>
      </c>
      <c r="M177" s="34" t="s">
        <v>4428</v>
      </c>
      <c r="N177" s="13" t="s">
        <v>3019</v>
      </c>
      <c r="O177" s="13" t="s">
        <v>3019</v>
      </c>
      <c r="P177" s="34" t="s">
        <v>4428</v>
      </c>
      <c r="Q177" s="34" t="s">
        <v>4428</v>
      </c>
      <c r="R177" s="13">
        <v>1506</v>
      </c>
      <c r="S177" s="13">
        <v>1973</v>
      </c>
      <c r="T177" s="22">
        <v>539000</v>
      </c>
      <c r="U177" s="13" t="s">
        <v>3016</v>
      </c>
      <c r="V177" s="14" t="s">
        <v>3456</v>
      </c>
      <c r="W177" s="13">
        <f t="shared" si="4"/>
        <v>1</v>
      </c>
      <c r="X177" s="13">
        <f t="shared" si="5"/>
        <v>0</v>
      </c>
      <c r="Y177" s="12">
        <v>2</v>
      </c>
      <c r="AA177" s="25">
        <v>41989</v>
      </c>
      <c r="AB177" s="25">
        <v>42011</v>
      </c>
      <c r="AC177" s="13">
        <f t="shared" si="6"/>
        <v>21</v>
      </c>
    </row>
    <row r="178" spans="1:29">
      <c r="A178" s="12">
        <v>177</v>
      </c>
      <c r="B178" t="s">
        <v>239</v>
      </c>
      <c r="C178" s="34">
        <v>36703</v>
      </c>
      <c r="D178" s="34" t="s">
        <v>4428</v>
      </c>
      <c r="E178" s="34" t="s">
        <v>4428</v>
      </c>
      <c r="F178" s="34" t="s">
        <v>4428</v>
      </c>
      <c r="G178" s="14" t="s">
        <v>1721</v>
      </c>
      <c r="H178" s="13">
        <v>38.339607999999998</v>
      </c>
      <c r="I178" s="13">
        <v>-122.318763</v>
      </c>
      <c r="J178" s="13" t="b">
        <v>1</v>
      </c>
      <c r="K178" s="34" t="s">
        <v>4428</v>
      </c>
      <c r="L178" s="34" t="s">
        <v>4428</v>
      </c>
      <c r="M178" s="34" t="s">
        <v>4428</v>
      </c>
      <c r="N178" s="13" t="s">
        <v>3019</v>
      </c>
      <c r="O178" s="13" t="s">
        <v>3019</v>
      </c>
      <c r="P178" s="34" t="s">
        <v>4428</v>
      </c>
      <c r="Q178" s="34" t="s">
        <v>4428</v>
      </c>
      <c r="R178" s="13">
        <v>1157</v>
      </c>
      <c r="S178" s="13">
        <v>1950</v>
      </c>
      <c r="T178" s="22">
        <v>468300</v>
      </c>
      <c r="U178" s="13" t="s">
        <v>3016</v>
      </c>
      <c r="V178" s="14" t="s">
        <v>3457</v>
      </c>
      <c r="W178" s="13">
        <f t="shared" si="4"/>
        <v>1</v>
      </c>
      <c r="X178" s="13">
        <f t="shared" si="5"/>
        <v>0</v>
      </c>
      <c r="Y178" s="12">
        <v>2</v>
      </c>
      <c r="AA178" s="25">
        <v>41967</v>
      </c>
      <c r="AB178" s="25">
        <v>42006</v>
      </c>
      <c r="AC178" s="13">
        <f t="shared" si="6"/>
        <v>38</v>
      </c>
    </row>
    <row r="179" spans="1:29">
      <c r="A179" s="12">
        <v>178</v>
      </c>
      <c r="B179" t="s">
        <v>240</v>
      </c>
      <c r="C179" s="34">
        <v>36703</v>
      </c>
      <c r="D179" s="34" t="s">
        <v>4428</v>
      </c>
      <c r="E179" s="34" t="s">
        <v>4428</v>
      </c>
      <c r="F179" s="34" t="s">
        <v>4428</v>
      </c>
      <c r="G179" s="14" t="s">
        <v>1722</v>
      </c>
      <c r="H179" s="13">
        <v>38.340231000000003</v>
      </c>
      <c r="I179" s="13">
        <v>-122.320184</v>
      </c>
      <c r="J179" s="13" t="b">
        <v>1</v>
      </c>
      <c r="K179" s="34" t="s">
        <v>4428</v>
      </c>
      <c r="L179" s="34" t="s">
        <v>4428</v>
      </c>
      <c r="M179" s="34" t="s">
        <v>4428</v>
      </c>
      <c r="N179" s="13" t="s">
        <v>3019</v>
      </c>
      <c r="O179" s="13" t="s">
        <v>3019</v>
      </c>
      <c r="P179" s="34" t="s">
        <v>4428</v>
      </c>
      <c r="Q179" s="34" t="s">
        <v>4428</v>
      </c>
      <c r="R179" s="19">
        <v>2200</v>
      </c>
      <c r="S179" s="13">
        <v>1950</v>
      </c>
      <c r="T179" s="22">
        <v>660400</v>
      </c>
      <c r="U179" s="13" t="s">
        <v>3016</v>
      </c>
      <c r="V179" s="14" t="s">
        <v>3458</v>
      </c>
      <c r="W179" s="13">
        <f t="shared" si="4"/>
        <v>1</v>
      </c>
      <c r="X179" s="13">
        <f t="shared" si="5"/>
        <v>0</v>
      </c>
      <c r="Y179" s="12">
        <v>1</v>
      </c>
      <c r="AA179" s="25">
        <v>41929</v>
      </c>
      <c r="AB179" s="25">
        <v>42055</v>
      </c>
      <c r="AC179" s="13">
        <f t="shared" si="6"/>
        <v>123</v>
      </c>
    </row>
    <row r="180" spans="1:29">
      <c r="A180" s="12">
        <v>179</v>
      </c>
      <c r="B180" t="s">
        <v>241</v>
      </c>
      <c r="C180" s="34">
        <v>36703</v>
      </c>
      <c r="D180" s="34" t="s">
        <v>4428</v>
      </c>
      <c r="E180" s="34" t="s">
        <v>4428</v>
      </c>
      <c r="F180" s="34" t="s">
        <v>4428</v>
      </c>
      <c r="G180" s="14" t="s">
        <v>1723</v>
      </c>
      <c r="H180" s="13">
        <v>38.340679999999999</v>
      </c>
      <c r="I180" s="13">
        <v>-122.31960599999999</v>
      </c>
      <c r="J180" s="13" t="b">
        <v>1</v>
      </c>
      <c r="K180" s="34" t="s">
        <v>4428</v>
      </c>
      <c r="L180" s="34" t="s">
        <v>4428</v>
      </c>
      <c r="M180" s="34" t="s">
        <v>4428</v>
      </c>
      <c r="N180" s="13" t="s">
        <v>3019</v>
      </c>
      <c r="O180" s="13" t="s">
        <v>3019</v>
      </c>
      <c r="P180" s="34" t="s">
        <v>4428</v>
      </c>
      <c r="Q180" s="34" t="s">
        <v>4428</v>
      </c>
      <c r="R180" s="13">
        <v>1994</v>
      </c>
      <c r="S180" s="13">
        <v>1950</v>
      </c>
      <c r="T180" s="22">
        <v>598200</v>
      </c>
      <c r="U180" s="13" t="s">
        <v>3016</v>
      </c>
      <c r="V180" s="14" t="s">
        <v>3349</v>
      </c>
      <c r="W180" s="13">
        <f t="shared" si="4"/>
        <v>1</v>
      </c>
      <c r="X180" s="13">
        <f t="shared" si="5"/>
        <v>0</v>
      </c>
      <c r="Y180" s="12">
        <v>1</v>
      </c>
      <c r="AA180" s="25">
        <v>42045</v>
      </c>
      <c r="AB180" s="25">
        <v>42067</v>
      </c>
      <c r="AC180" s="13">
        <f t="shared" si="6"/>
        <v>24</v>
      </c>
    </row>
    <row r="181" spans="1:29">
      <c r="A181" s="12">
        <v>180</v>
      </c>
      <c r="B181" t="s">
        <v>242</v>
      </c>
      <c r="C181" s="34">
        <v>36703</v>
      </c>
      <c r="D181" s="34" t="s">
        <v>4428</v>
      </c>
      <c r="E181" s="34" t="s">
        <v>4428</v>
      </c>
      <c r="F181" s="34" t="s">
        <v>4428</v>
      </c>
      <c r="G181" s="14" t="s">
        <v>1724</v>
      </c>
      <c r="H181" s="13">
        <v>38.340525</v>
      </c>
      <c r="I181" s="13">
        <v>-122.317751</v>
      </c>
      <c r="J181" s="13" t="b">
        <v>1</v>
      </c>
      <c r="K181" s="34" t="s">
        <v>4428</v>
      </c>
      <c r="L181" s="34" t="s">
        <v>4428</v>
      </c>
      <c r="M181" s="34" t="s">
        <v>4428</v>
      </c>
      <c r="N181" s="13" t="s">
        <v>3019</v>
      </c>
      <c r="O181" s="13" t="s">
        <v>3019</v>
      </c>
      <c r="P181" s="34" t="s">
        <v>4428</v>
      </c>
      <c r="Q181" s="34" t="s">
        <v>4428</v>
      </c>
      <c r="R181" s="13">
        <v>1040</v>
      </c>
      <c r="S181" s="13">
        <v>1959</v>
      </c>
      <c r="T181" s="22">
        <v>499000</v>
      </c>
      <c r="U181" s="13" t="s">
        <v>3016</v>
      </c>
      <c r="V181" s="14" t="s">
        <v>3459</v>
      </c>
      <c r="W181" s="13">
        <f t="shared" si="4"/>
        <v>0</v>
      </c>
      <c r="X181" s="13">
        <f t="shared" si="5"/>
        <v>0</v>
      </c>
      <c r="Y181" s="12">
        <v>1</v>
      </c>
      <c r="AA181" s="25">
        <v>41940</v>
      </c>
      <c r="AB181" s="25">
        <v>41950</v>
      </c>
      <c r="AC181" s="13">
        <f t="shared" si="6"/>
        <v>9</v>
      </c>
    </row>
    <row r="182" spans="1:29">
      <c r="A182" s="12">
        <v>181</v>
      </c>
      <c r="B182" t="s">
        <v>243</v>
      </c>
      <c r="C182" s="34">
        <v>28083</v>
      </c>
      <c r="D182" s="34" t="s">
        <v>4428</v>
      </c>
      <c r="E182" s="34" t="s">
        <v>4428</v>
      </c>
      <c r="F182" s="34" t="s">
        <v>4428</v>
      </c>
      <c r="G182" s="14" t="s">
        <v>1725</v>
      </c>
      <c r="H182" s="13">
        <v>38.341057999999997</v>
      </c>
      <c r="I182" s="13">
        <v>-122.322138</v>
      </c>
      <c r="J182" s="13" t="b">
        <v>1</v>
      </c>
      <c r="K182" s="34" t="s">
        <v>4428</v>
      </c>
      <c r="L182" s="34" t="s">
        <v>4428</v>
      </c>
      <c r="M182" s="34" t="s">
        <v>4428</v>
      </c>
      <c r="N182" s="13" t="s">
        <v>3019</v>
      </c>
      <c r="O182" s="13" t="s">
        <v>3019</v>
      </c>
      <c r="P182" s="34" t="s">
        <v>4428</v>
      </c>
      <c r="Q182" s="34" t="s">
        <v>4428</v>
      </c>
      <c r="R182" s="13">
        <v>1344</v>
      </c>
      <c r="S182" s="13">
        <v>1952</v>
      </c>
      <c r="T182" s="22">
        <v>507500</v>
      </c>
      <c r="U182" s="13" t="s">
        <v>3016</v>
      </c>
      <c r="V182" s="14" t="s">
        <v>3460</v>
      </c>
      <c r="W182" s="13">
        <f t="shared" si="4"/>
        <v>1</v>
      </c>
      <c r="X182" s="13">
        <f t="shared" si="5"/>
        <v>0</v>
      </c>
      <c r="Y182" s="12">
        <v>1</v>
      </c>
      <c r="AA182" s="13" t="s">
        <v>4428</v>
      </c>
      <c r="AB182" s="13" t="s">
        <v>4428</v>
      </c>
      <c r="AC182" s="13" t="s">
        <v>4428</v>
      </c>
    </row>
    <row r="183" spans="1:29">
      <c r="A183" s="12">
        <v>182</v>
      </c>
      <c r="B183" t="s">
        <v>244</v>
      </c>
      <c r="C183" s="34">
        <v>28083</v>
      </c>
      <c r="D183" s="34" t="s">
        <v>4428</v>
      </c>
      <c r="E183" s="34" t="s">
        <v>4428</v>
      </c>
      <c r="F183" s="34" t="s">
        <v>4428</v>
      </c>
      <c r="G183" s="14" t="s">
        <v>1726</v>
      </c>
      <c r="H183" s="13">
        <v>38.342165999999999</v>
      </c>
      <c r="I183" s="13">
        <v>-122.322816</v>
      </c>
      <c r="J183" s="13" t="b">
        <v>1</v>
      </c>
      <c r="K183" s="34" t="s">
        <v>4428</v>
      </c>
      <c r="L183" s="34" t="s">
        <v>4428</v>
      </c>
      <c r="M183" s="34" t="s">
        <v>4428</v>
      </c>
      <c r="N183" s="13" t="s">
        <v>3019</v>
      </c>
      <c r="O183" s="13" t="s">
        <v>3019</v>
      </c>
      <c r="P183" s="34" t="s">
        <v>4428</v>
      </c>
      <c r="Q183" s="34" t="s">
        <v>4428</v>
      </c>
      <c r="R183" s="13">
        <v>1193</v>
      </c>
      <c r="S183" s="13">
        <v>1952</v>
      </c>
      <c r="T183" s="22">
        <v>509200</v>
      </c>
      <c r="U183" s="13" t="s">
        <v>3016</v>
      </c>
      <c r="V183" s="14" t="s">
        <v>3458</v>
      </c>
      <c r="W183" s="13">
        <f t="shared" si="4"/>
        <v>1</v>
      </c>
      <c r="X183" s="13">
        <f t="shared" si="5"/>
        <v>0</v>
      </c>
      <c r="Y183" s="12">
        <v>1</v>
      </c>
      <c r="AA183" s="13" t="s">
        <v>4428</v>
      </c>
      <c r="AB183" s="13" t="s">
        <v>4428</v>
      </c>
      <c r="AC183" s="13" t="s">
        <v>4428</v>
      </c>
    </row>
    <row r="184" spans="1:29">
      <c r="A184" s="12">
        <v>183</v>
      </c>
      <c r="B184" t="s">
        <v>245</v>
      </c>
      <c r="C184" s="34">
        <v>28083</v>
      </c>
      <c r="D184" s="34" t="s">
        <v>4428</v>
      </c>
      <c r="E184" s="34" t="s">
        <v>4428</v>
      </c>
      <c r="F184" s="34" t="s">
        <v>4428</v>
      </c>
      <c r="G184" s="14" t="s">
        <v>1727</v>
      </c>
      <c r="H184" s="13">
        <v>38.344569</v>
      </c>
      <c r="I184" s="13">
        <v>-122.323645</v>
      </c>
      <c r="J184" s="13" t="b">
        <v>1</v>
      </c>
      <c r="K184" s="34" t="s">
        <v>4428</v>
      </c>
      <c r="L184" s="34" t="s">
        <v>4428</v>
      </c>
      <c r="M184" s="34" t="s">
        <v>4428</v>
      </c>
      <c r="N184" s="13" t="s">
        <v>3021</v>
      </c>
      <c r="O184" s="13" t="s">
        <v>3021</v>
      </c>
      <c r="P184" s="34" t="s">
        <v>4428</v>
      </c>
      <c r="Q184" s="34" t="s">
        <v>4428</v>
      </c>
      <c r="R184" s="19" t="s">
        <v>4428</v>
      </c>
      <c r="S184" s="13" t="s">
        <v>4428</v>
      </c>
      <c r="T184" s="22" t="s">
        <v>4428</v>
      </c>
      <c r="U184" s="13" t="s">
        <v>3016</v>
      </c>
      <c r="V184" s="14" t="s">
        <v>3461</v>
      </c>
      <c r="W184" s="13">
        <f t="shared" si="4"/>
        <v>1</v>
      </c>
      <c r="X184" s="13">
        <f t="shared" si="5"/>
        <v>0</v>
      </c>
      <c r="Y184" s="12">
        <v>2</v>
      </c>
      <c r="AA184" s="13" t="s">
        <v>4428</v>
      </c>
      <c r="AB184" s="13" t="s">
        <v>4428</v>
      </c>
      <c r="AC184" s="13" t="s">
        <v>4428</v>
      </c>
    </row>
    <row r="185" spans="1:29">
      <c r="A185" s="12">
        <v>184</v>
      </c>
      <c r="B185" t="s">
        <v>246</v>
      </c>
      <c r="C185" s="34">
        <v>28083</v>
      </c>
      <c r="D185" s="34" t="s">
        <v>4428</v>
      </c>
      <c r="E185" s="34" t="s">
        <v>4428</v>
      </c>
      <c r="F185" s="34" t="s">
        <v>4428</v>
      </c>
      <c r="G185" s="14" t="s">
        <v>1728</v>
      </c>
      <c r="H185" s="13">
        <v>38.343291999999998</v>
      </c>
      <c r="I185" s="13">
        <v>-122.318511</v>
      </c>
      <c r="J185" s="13" t="b">
        <v>1</v>
      </c>
      <c r="K185" s="34" t="s">
        <v>4428</v>
      </c>
      <c r="L185" s="34" t="s">
        <v>4428</v>
      </c>
      <c r="M185" s="34" t="s">
        <v>4428</v>
      </c>
      <c r="N185" s="13" t="s">
        <v>3019</v>
      </c>
      <c r="O185" s="13" t="s">
        <v>3019</v>
      </c>
      <c r="P185" s="34" t="s">
        <v>4428</v>
      </c>
      <c r="Q185" s="34" t="s">
        <v>4428</v>
      </c>
      <c r="R185" s="13">
        <v>2004</v>
      </c>
      <c r="S185" s="13">
        <v>1970</v>
      </c>
      <c r="T185" s="22">
        <v>633000</v>
      </c>
      <c r="U185" s="13" t="s">
        <v>3016</v>
      </c>
      <c r="V185" s="14" t="s">
        <v>3462</v>
      </c>
      <c r="W185" s="13">
        <f t="shared" si="4"/>
        <v>1</v>
      </c>
      <c r="X185" s="13">
        <f t="shared" si="5"/>
        <v>0</v>
      </c>
      <c r="Y185" s="12">
        <v>2</v>
      </c>
      <c r="AA185" s="13" t="s">
        <v>4428</v>
      </c>
      <c r="AB185" s="13" t="s">
        <v>4428</v>
      </c>
      <c r="AC185" s="13" t="s">
        <v>4428</v>
      </c>
    </row>
    <row r="186" spans="1:29">
      <c r="A186" s="12">
        <v>185</v>
      </c>
      <c r="B186" t="s">
        <v>1510</v>
      </c>
      <c r="C186" s="34">
        <v>28083</v>
      </c>
      <c r="D186" s="34" t="s">
        <v>4428</v>
      </c>
      <c r="E186" s="34" t="s">
        <v>4428</v>
      </c>
      <c r="F186" s="34" t="s">
        <v>4428</v>
      </c>
      <c r="G186" s="14" t="s">
        <v>1729</v>
      </c>
      <c r="H186" s="13">
        <v>38.343192999999999</v>
      </c>
      <c r="I186" s="13">
        <v>-122.315406</v>
      </c>
      <c r="J186" s="13" t="b">
        <v>1</v>
      </c>
      <c r="K186" s="34" t="s">
        <v>4428</v>
      </c>
      <c r="L186" s="34" t="s">
        <v>4428</v>
      </c>
      <c r="M186" s="34" t="s">
        <v>4428</v>
      </c>
      <c r="N186" s="13" t="s">
        <v>3019</v>
      </c>
      <c r="O186" s="13" t="s">
        <v>3019</v>
      </c>
      <c r="P186" s="34" t="s">
        <v>4428</v>
      </c>
      <c r="Q186" s="34" t="s">
        <v>4428</v>
      </c>
      <c r="R186" s="13">
        <v>2004</v>
      </c>
      <c r="S186" s="13">
        <v>1971</v>
      </c>
      <c r="T186" s="22">
        <v>586400</v>
      </c>
      <c r="U186" s="13" t="s">
        <v>3016</v>
      </c>
      <c r="V186" s="14" t="s">
        <v>3463</v>
      </c>
      <c r="W186" s="13">
        <f t="shared" si="4"/>
        <v>1</v>
      </c>
      <c r="X186" s="13">
        <f t="shared" si="5"/>
        <v>0</v>
      </c>
      <c r="Y186" s="12">
        <v>2</v>
      </c>
      <c r="AA186" s="25">
        <v>41946</v>
      </c>
      <c r="AB186" s="13" t="s">
        <v>3072</v>
      </c>
      <c r="AC186" s="13" t="s">
        <v>4428</v>
      </c>
    </row>
    <row r="187" spans="1:29">
      <c r="A187" s="12">
        <v>186</v>
      </c>
      <c r="B187" t="s">
        <v>247</v>
      </c>
      <c r="C187" s="34">
        <v>28083</v>
      </c>
      <c r="D187" s="34" t="s">
        <v>4428</v>
      </c>
      <c r="E187" s="34" t="s">
        <v>4428</v>
      </c>
      <c r="F187" s="34" t="s">
        <v>4428</v>
      </c>
      <c r="G187" s="14" t="s">
        <v>1730</v>
      </c>
      <c r="H187" s="13">
        <v>38.343690000000002</v>
      </c>
      <c r="I187" s="13">
        <v>-122.314031</v>
      </c>
      <c r="J187" s="13" t="b">
        <v>1</v>
      </c>
      <c r="K187" s="34" t="s">
        <v>4428</v>
      </c>
      <c r="L187" s="34" t="s">
        <v>4428</v>
      </c>
      <c r="M187" s="34" t="s">
        <v>4428</v>
      </c>
      <c r="N187" s="13" t="s">
        <v>3019</v>
      </c>
      <c r="O187" s="13" t="s">
        <v>3019</v>
      </c>
      <c r="P187" s="34" t="s">
        <v>4428</v>
      </c>
      <c r="Q187" s="34" t="s">
        <v>4428</v>
      </c>
      <c r="R187" s="13">
        <v>1566</v>
      </c>
      <c r="S187" s="13">
        <v>1973</v>
      </c>
      <c r="T187" s="22">
        <v>545000</v>
      </c>
      <c r="U187" s="13" t="s">
        <v>3016</v>
      </c>
      <c r="V187" s="14" t="s">
        <v>3464</v>
      </c>
      <c r="W187" s="13">
        <f t="shared" si="4"/>
        <v>1</v>
      </c>
      <c r="X187" s="13">
        <f t="shared" si="5"/>
        <v>0</v>
      </c>
      <c r="Y187" s="12">
        <v>2</v>
      </c>
      <c r="AA187" s="13" t="s">
        <v>4428</v>
      </c>
      <c r="AB187" s="13" t="s">
        <v>4428</v>
      </c>
      <c r="AC187" s="13" t="s">
        <v>4428</v>
      </c>
    </row>
    <row r="188" spans="1:29">
      <c r="A188" s="12">
        <v>187</v>
      </c>
      <c r="B188" t="s">
        <v>248</v>
      </c>
      <c r="C188" s="34">
        <v>28083</v>
      </c>
      <c r="D188" s="34" t="s">
        <v>4428</v>
      </c>
      <c r="E188" s="34" t="s">
        <v>4428</v>
      </c>
      <c r="F188" s="34" t="s">
        <v>4428</v>
      </c>
      <c r="G188" s="14" t="s">
        <v>1731</v>
      </c>
      <c r="H188" s="13">
        <v>38.343919999999997</v>
      </c>
      <c r="I188" s="13">
        <v>-122.313388</v>
      </c>
      <c r="J188" s="13" t="b">
        <v>1</v>
      </c>
      <c r="K188" s="34" t="s">
        <v>4428</v>
      </c>
      <c r="L188" s="34" t="s">
        <v>4428</v>
      </c>
      <c r="M188" s="34" t="s">
        <v>4428</v>
      </c>
      <c r="N188" s="13" t="s">
        <v>3019</v>
      </c>
      <c r="O188" s="13" t="s">
        <v>3019</v>
      </c>
      <c r="P188" s="34" t="s">
        <v>4428</v>
      </c>
      <c r="Q188" s="34" t="s">
        <v>4428</v>
      </c>
      <c r="R188" s="13">
        <v>1414</v>
      </c>
      <c r="S188" s="13">
        <v>1973</v>
      </c>
      <c r="T188" s="22">
        <v>528500</v>
      </c>
      <c r="U188" s="13" t="s">
        <v>3016</v>
      </c>
      <c r="V188" s="14" t="s">
        <v>3465</v>
      </c>
      <c r="W188" s="13">
        <f t="shared" si="4"/>
        <v>1</v>
      </c>
      <c r="X188" s="13">
        <f t="shared" si="5"/>
        <v>0</v>
      </c>
      <c r="Y188" s="12">
        <v>2</v>
      </c>
      <c r="AA188" s="13" t="s">
        <v>4428</v>
      </c>
      <c r="AB188" s="13" t="s">
        <v>4428</v>
      </c>
      <c r="AC188" s="13" t="s">
        <v>4428</v>
      </c>
    </row>
    <row r="189" spans="1:29">
      <c r="A189" s="12">
        <v>188</v>
      </c>
      <c r="B189" t="s">
        <v>249</v>
      </c>
      <c r="C189" s="34">
        <v>28083</v>
      </c>
      <c r="D189" s="34" t="s">
        <v>4428</v>
      </c>
      <c r="E189" s="34" t="s">
        <v>4428</v>
      </c>
      <c r="F189" s="34" t="s">
        <v>4428</v>
      </c>
      <c r="G189" s="14" t="s">
        <v>1732</v>
      </c>
      <c r="H189" s="13">
        <v>38.344234999999998</v>
      </c>
      <c r="I189" s="13">
        <v>-122.314072</v>
      </c>
      <c r="J189" s="13" t="b">
        <v>1</v>
      </c>
      <c r="K189" s="34" t="s">
        <v>4428</v>
      </c>
      <c r="L189" s="34" t="s">
        <v>4428</v>
      </c>
      <c r="M189" s="34" t="s">
        <v>4428</v>
      </c>
      <c r="N189" s="13" t="s">
        <v>3019</v>
      </c>
      <c r="O189" s="13" t="s">
        <v>3019</v>
      </c>
      <c r="P189" s="34" t="s">
        <v>4428</v>
      </c>
      <c r="Q189" s="34" t="s">
        <v>4428</v>
      </c>
      <c r="R189" s="13">
        <v>1560</v>
      </c>
      <c r="S189" s="13">
        <v>1973</v>
      </c>
      <c r="T189" s="22">
        <v>583900</v>
      </c>
      <c r="U189" s="13" t="s">
        <v>3016</v>
      </c>
      <c r="V189" s="14" t="s">
        <v>3466</v>
      </c>
      <c r="W189" s="13">
        <f t="shared" si="4"/>
        <v>1</v>
      </c>
      <c r="X189" s="13">
        <f t="shared" si="5"/>
        <v>0</v>
      </c>
      <c r="Y189" s="12">
        <v>1</v>
      </c>
      <c r="AA189" s="25">
        <v>41905</v>
      </c>
      <c r="AB189" s="13" t="s">
        <v>3059</v>
      </c>
      <c r="AC189" s="13" t="s">
        <v>4428</v>
      </c>
    </row>
    <row r="190" spans="1:29">
      <c r="A190" s="12">
        <v>189</v>
      </c>
      <c r="B190" t="s">
        <v>250</v>
      </c>
      <c r="C190" s="34">
        <v>28083</v>
      </c>
      <c r="D190" s="34" t="s">
        <v>4428</v>
      </c>
      <c r="E190" s="34" t="s">
        <v>4428</v>
      </c>
      <c r="F190" s="34" t="s">
        <v>4428</v>
      </c>
      <c r="G190" s="14" t="s">
        <v>1733</v>
      </c>
      <c r="H190" s="13">
        <v>38.344338</v>
      </c>
      <c r="I190" s="13">
        <v>-122.31389</v>
      </c>
      <c r="J190" s="13" t="b">
        <v>1</v>
      </c>
      <c r="K190" s="34" t="s">
        <v>4428</v>
      </c>
      <c r="L190" s="34" t="s">
        <v>4428</v>
      </c>
      <c r="M190" s="34" t="s">
        <v>4428</v>
      </c>
      <c r="N190" s="13" t="s">
        <v>3019</v>
      </c>
      <c r="O190" s="13" t="s">
        <v>3019</v>
      </c>
      <c r="P190" s="34" t="s">
        <v>4428</v>
      </c>
      <c r="Q190" s="34" t="s">
        <v>4428</v>
      </c>
      <c r="R190" s="13">
        <v>1560</v>
      </c>
      <c r="S190" s="13">
        <v>1973</v>
      </c>
      <c r="T190" s="22">
        <v>529100</v>
      </c>
      <c r="U190" s="13" t="s">
        <v>3016</v>
      </c>
      <c r="V190" s="14" t="s">
        <v>3467</v>
      </c>
      <c r="W190" s="13">
        <f t="shared" si="4"/>
        <v>1</v>
      </c>
      <c r="X190" s="13">
        <f t="shared" si="5"/>
        <v>0</v>
      </c>
      <c r="Y190" s="12">
        <v>1</v>
      </c>
      <c r="AA190" s="13" t="s">
        <v>4428</v>
      </c>
      <c r="AB190" s="13" t="s">
        <v>4428</v>
      </c>
      <c r="AC190" s="13" t="s">
        <v>4428</v>
      </c>
    </row>
    <row r="191" spans="1:29">
      <c r="A191" s="12">
        <v>190</v>
      </c>
      <c r="B191" t="s">
        <v>251</v>
      </c>
      <c r="C191" s="34">
        <v>28083</v>
      </c>
      <c r="D191" s="34" t="s">
        <v>4428</v>
      </c>
      <c r="E191" s="34" t="s">
        <v>4428</v>
      </c>
      <c r="F191" s="34" t="s">
        <v>4428</v>
      </c>
      <c r="G191" s="14" t="s">
        <v>1734</v>
      </c>
      <c r="H191" s="13">
        <v>38.344439000000001</v>
      </c>
      <c r="I191" s="13">
        <v>-122.31370800000001</v>
      </c>
      <c r="J191" s="13" t="b">
        <v>1</v>
      </c>
      <c r="K191" s="34" t="s">
        <v>4428</v>
      </c>
      <c r="L191" s="34" t="s">
        <v>4428</v>
      </c>
      <c r="M191" s="34" t="s">
        <v>4428</v>
      </c>
      <c r="N191" s="13" t="s">
        <v>3019</v>
      </c>
      <c r="O191" s="13" t="s">
        <v>3019</v>
      </c>
      <c r="P191" s="34" t="s">
        <v>4428</v>
      </c>
      <c r="Q191" s="34" t="s">
        <v>4428</v>
      </c>
      <c r="R191" s="13">
        <v>1186</v>
      </c>
      <c r="S191" s="13">
        <v>1973</v>
      </c>
      <c r="T191" s="22">
        <v>498200</v>
      </c>
      <c r="U191" s="13" t="s">
        <v>3016</v>
      </c>
      <c r="V191" s="14" t="s">
        <v>3468</v>
      </c>
      <c r="W191" s="13">
        <f t="shared" si="4"/>
        <v>1</v>
      </c>
      <c r="X191" s="13">
        <f t="shared" si="5"/>
        <v>0</v>
      </c>
      <c r="Y191" s="12">
        <v>1</v>
      </c>
      <c r="AA191" s="13" t="s">
        <v>4428</v>
      </c>
      <c r="AB191" s="13" t="s">
        <v>4428</v>
      </c>
      <c r="AC191" s="13" t="s">
        <v>4428</v>
      </c>
    </row>
    <row r="192" spans="1:29">
      <c r="A192" s="12">
        <v>191</v>
      </c>
      <c r="B192" t="s">
        <v>252</v>
      </c>
      <c r="C192" s="34">
        <v>28083</v>
      </c>
      <c r="D192" s="34" t="s">
        <v>4428</v>
      </c>
      <c r="E192" s="34" t="s">
        <v>4428</v>
      </c>
      <c r="F192" s="34" t="s">
        <v>4428</v>
      </c>
      <c r="G192" s="14" t="s">
        <v>1735</v>
      </c>
      <c r="H192" s="13">
        <v>38.344569</v>
      </c>
      <c r="I192" s="13">
        <v>-122.31407799999999</v>
      </c>
      <c r="J192" s="13" t="b">
        <v>1</v>
      </c>
      <c r="K192" s="34" t="s">
        <v>4428</v>
      </c>
      <c r="L192" s="34" t="s">
        <v>4428</v>
      </c>
      <c r="M192" s="34" t="s">
        <v>4428</v>
      </c>
      <c r="N192" s="13" t="s">
        <v>3019</v>
      </c>
      <c r="O192" s="13" t="s">
        <v>3019</v>
      </c>
      <c r="P192" s="34" t="s">
        <v>4428</v>
      </c>
      <c r="Q192" s="34" t="s">
        <v>4428</v>
      </c>
      <c r="R192" s="13">
        <v>1060</v>
      </c>
      <c r="S192" s="13">
        <v>1973</v>
      </c>
      <c r="T192" s="22">
        <v>494400</v>
      </c>
      <c r="U192" s="13" t="s">
        <v>3016</v>
      </c>
      <c r="V192" s="14" t="s">
        <v>3440</v>
      </c>
      <c r="W192" s="13">
        <f t="shared" si="4"/>
        <v>1</v>
      </c>
      <c r="X192" s="13">
        <f t="shared" si="5"/>
        <v>0</v>
      </c>
      <c r="Y192" s="12">
        <v>1</v>
      </c>
      <c r="AA192" s="13" t="s">
        <v>4428</v>
      </c>
      <c r="AB192" s="13" t="s">
        <v>4428</v>
      </c>
      <c r="AC192" s="13" t="s">
        <v>4428</v>
      </c>
    </row>
    <row r="193" spans="1:29">
      <c r="A193" s="12">
        <v>192</v>
      </c>
      <c r="B193" t="s">
        <v>1511</v>
      </c>
      <c r="C193" s="34">
        <v>28083</v>
      </c>
      <c r="D193" s="34" t="s">
        <v>4428</v>
      </c>
      <c r="E193" s="34" t="s">
        <v>4428</v>
      </c>
      <c r="F193" s="34" t="s">
        <v>4428</v>
      </c>
      <c r="G193" s="14" t="s">
        <v>1736</v>
      </c>
      <c r="H193" s="13">
        <v>38.344675000000002</v>
      </c>
      <c r="I193" s="13">
        <v>-122.313894</v>
      </c>
      <c r="J193" s="13" t="b">
        <v>1</v>
      </c>
      <c r="K193" s="34" t="s">
        <v>4428</v>
      </c>
      <c r="L193" s="34" t="s">
        <v>4428</v>
      </c>
      <c r="M193" s="34" t="s">
        <v>4428</v>
      </c>
      <c r="N193" s="13" t="s">
        <v>3019</v>
      </c>
      <c r="O193" s="13" t="s">
        <v>3019</v>
      </c>
      <c r="P193" s="34" t="s">
        <v>4428</v>
      </c>
      <c r="Q193" s="34" t="s">
        <v>4428</v>
      </c>
      <c r="R193" s="13">
        <v>1186</v>
      </c>
      <c r="S193" s="13">
        <v>1973</v>
      </c>
      <c r="T193" s="22">
        <v>507200</v>
      </c>
      <c r="U193" s="13" t="s">
        <v>3016</v>
      </c>
      <c r="V193" s="14" t="s">
        <v>3469</v>
      </c>
      <c r="W193" s="13">
        <f t="shared" si="4"/>
        <v>1</v>
      </c>
      <c r="X193" s="13">
        <f t="shared" si="5"/>
        <v>0</v>
      </c>
      <c r="Y193" s="12">
        <v>2</v>
      </c>
      <c r="AA193" s="13" t="s">
        <v>4428</v>
      </c>
      <c r="AB193" s="13" t="s">
        <v>4428</v>
      </c>
      <c r="AC193" s="13" t="s">
        <v>4428</v>
      </c>
    </row>
    <row r="194" spans="1:29">
      <c r="A194" s="12">
        <v>193</v>
      </c>
      <c r="B194" t="s">
        <v>253</v>
      </c>
      <c r="C194" s="34">
        <v>28083</v>
      </c>
      <c r="D194" s="34" t="s">
        <v>4428</v>
      </c>
      <c r="E194" s="34" t="s">
        <v>4428</v>
      </c>
      <c r="F194" s="34" t="s">
        <v>4428</v>
      </c>
      <c r="G194" s="14" t="s">
        <v>1737</v>
      </c>
      <c r="H194" s="13">
        <v>38.346299000000002</v>
      </c>
      <c r="I194" s="13">
        <v>-122.315078</v>
      </c>
      <c r="J194" s="13" t="b">
        <v>1</v>
      </c>
      <c r="K194" s="34" t="s">
        <v>4428</v>
      </c>
      <c r="L194" s="34" t="s">
        <v>4428</v>
      </c>
      <c r="M194" s="34" t="s">
        <v>4428</v>
      </c>
      <c r="N194" s="13" t="s">
        <v>3019</v>
      </c>
      <c r="O194" s="13" t="s">
        <v>3019</v>
      </c>
      <c r="P194" s="34" t="s">
        <v>4428</v>
      </c>
      <c r="Q194" s="34" t="s">
        <v>4428</v>
      </c>
      <c r="R194" s="13">
        <v>1770</v>
      </c>
      <c r="S194" s="13">
        <v>1973</v>
      </c>
      <c r="T194" s="22">
        <v>594000</v>
      </c>
      <c r="U194" s="13" t="s">
        <v>3016</v>
      </c>
      <c r="V194" s="14" t="s">
        <v>3440</v>
      </c>
      <c r="W194" s="13">
        <f t="shared" ref="W194:W257" si="7">IF(ISNUMBER(FIND("chimney",V194))= TRUE,1,0)</f>
        <v>1</v>
      </c>
      <c r="X194" s="13">
        <f t="shared" ref="X194:X257" si="8">IF(ISNUMBER(FIND("foundation",V194))= TRUE,1,0)</f>
        <v>0</v>
      </c>
      <c r="Y194" s="12">
        <v>1</v>
      </c>
      <c r="AA194" s="13" t="s">
        <v>4428</v>
      </c>
      <c r="AB194" s="13" t="s">
        <v>4428</v>
      </c>
      <c r="AC194" s="13" t="s">
        <v>4428</v>
      </c>
    </row>
    <row r="195" spans="1:29">
      <c r="A195" s="12">
        <v>194</v>
      </c>
      <c r="B195" t="s">
        <v>254</v>
      </c>
      <c r="C195" s="34">
        <v>28083</v>
      </c>
      <c r="D195" s="34" t="s">
        <v>4428</v>
      </c>
      <c r="E195" s="34" t="s">
        <v>4428</v>
      </c>
      <c r="F195" s="34" t="s">
        <v>4428</v>
      </c>
      <c r="G195" s="14" t="s">
        <v>1738</v>
      </c>
      <c r="H195" s="13">
        <v>38.346887000000002</v>
      </c>
      <c r="I195" s="13">
        <v>-122.31738799999999</v>
      </c>
      <c r="J195" s="13" t="b">
        <v>1</v>
      </c>
      <c r="K195" s="34" t="s">
        <v>4428</v>
      </c>
      <c r="L195" s="34" t="s">
        <v>4428</v>
      </c>
      <c r="M195" s="34" t="s">
        <v>4428</v>
      </c>
      <c r="N195" s="13" t="s">
        <v>3019</v>
      </c>
      <c r="O195" s="13" t="s">
        <v>3019</v>
      </c>
      <c r="P195" s="34" t="s">
        <v>4428</v>
      </c>
      <c r="Q195" s="34" t="s">
        <v>4428</v>
      </c>
      <c r="R195" s="13">
        <v>1186</v>
      </c>
      <c r="S195" s="13">
        <v>1973</v>
      </c>
      <c r="T195" s="22">
        <v>517100</v>
      </c>
      <c r="U195" s="13" t="s">
        <v>3016</v>
      </c>
      <c r="V195" s="14" t="s">
        <v>3465</v>
      </c>
      <c r="W195" s="13">
        <f t="shared" si="7"/>
        <v>1</v>
      </c>
      <c r="X195" s="13">
        <f t="shared" si="8"/>
        <v>0</v>
      </c>
      <c r="Y195" s="12">
        <v>2</v>
      </c>
      <c r="AA195" s="25">
        <v>41985</v>
      </c>
      <c r="AB195" s="13" t="s">
        <v>3073</v>
      </c>
      <c r="AC195" s="13" t="s">
        <v>4428</v>
      </c>
    </row>
    <row r="196" spans="1:29">
      <c r="A196" s="12">
        <v>195</v>
      </c>
      <c r="B196" t="s">
        <v>255</v>
      </c>
      <c r="C196" s="34">
        <v>28083</v>
      </c>
      <c r="D196" s="34" t="s">
        <v>4428</v>
      </c>
      <c r="E196" s="34" t="s">
        <v>4428</v>
      </c>
      <c r="F196" s="34" t="s">
        <v>4428</v>
      </c>
      <c r="G196" s="14" t="s">
        <v>1739</v>
      </c>
      <c r="H196" s="13">
        <v>38.346741999999999</v>
      </c>
      <c r="I196" s="13">
        <v>-122.317278</v>
      </c>
      <c r="J196" s="13" t="b">
        <v>1</v>
      </c>
      <c r="K196" s="34" t="s">
        <v>4428</v>
      </c>
      <c r="L196" s="34" t="s">
        <v>4428</v>
      </c>
      <c r="M196" s="34" t="s">
        <v>4428</v>
      </c>
      <c r="N196" s="13" t="s">
        <v>3019</v>
      </c>
      <c r="O196" s="13" t="s">
        <v>3019</v>
      </c>
      <c r="P196" s="34" t="s">
        <v>4428</v>
      </c>
      <c r="Q196" s="34" t="s">
        <v>4428</v>
      </c>
      <c r="R196" s="13">
        <v>1560</v>
      </c>
      <c r="S196" s="13">
        <v>1973</v>
      </c>
      <c r="T196" s="22">
        <v>532700</v>
      </c>
      <c r="U196" s="13" t="s">
        <v>3016</v>
      </c>
      <c r="V196" s="14" t="s">
        <v>3465</v>
      </c>
      <c r="W196" s="13">
        <f t="shared" si="7"/>
        <v>1</v>
      </c>
      <c r="X196" s="13">
        <f t="shared" si="8"/>
        <v>0</v>
      </c>
      <c r="Y196" s="12">
        <v>2</v>
      </c>
      <c r="AA196" s="25">
        <v>41907</v>
      </c>
      <c r="AB196" s="25">
        <v>41921</v>
      </c>
      <c r="AC196" s="13">
        <f>DAYS360(AA196,AB196,TRUE)</f>
        <v>14</v>
      </c>
    </row>
    <row r="197" spans="1:29">
      <c r="A197" s="12">
        <v>196</v>
      </c>
      <c r="B197" t="s">
        <v>256</v>
      </c>
      <c r="C197" s="34">
        <v>28083</v>
      </c>
      <c r="D197" s="34" t="s">
        <v>4428</v>
      </c>
      <c r="E197" s="34" t="s">
        <v>4428</v>
      </c>
      <c r="F197" s="34" t="s">
        <v>4428</v>
      </c>
      <c r="G197" s="14" t="s">
        <v>1740</v>
      </c>
      <c r="H197" s="13">
        <v>38.346595999999998</v>
      </c>
      <c r="I197" s="13">
        <v>-122.317167</v>
      </c>
      <c r="J197" s="13" t="b">
        <v>1</v>
      </c>
      <c r="K197" s="34" t="s">
        <v>4428</v>
      </c>
      <c r="L197" s="34" t="s">
        <v>4428</v>
      </c>
      <c r="M197" s="34" t="s">
        <v>4428</v>
      </c>
      <c r="N197" s="13" t="s">
        <v>3019</v>
      </c>
      <c r="O197" s="13" t="s">
        <v>3019</v>
      </c>
      <c r="P197" s="34" t="s">
        <v>4428</v>
      </c>
      <c r="Q197" s="34" t="s">
        <v>4428</v>
      </c>
      <c r="R197" s="13">
        <v>1414</v>
      </c>
      <c r="S197" s="13">
        <v>1973</v>
      </c>
      <c r="T197" s="22">
        <v>540600</v>
      </c>
      <c r="U197" s="13" t="s">
        <v>3016</v>
      </c>
      <c r="V197" s="14" t="s">
        <v>3349</v>
      </c>
      <c r="W197" s="13">
        <f t="shared" si="7"/>
        <v>1</v>
      </c>
      <c r="X197" s="13">
        <f t="shared" si="8"/>
        <v>0</v>
      </c>
      <c r="Y197" s="12">
        <v>1</v>
      </c>
      <c r="AA197" s="13" t="s">
        <v>4428</v>
      </c>
      <c r="AB197" s="13" t="s">
        <v>4428</v>
      </c>
      <c r="AC197" s="13" t="s">
        <v>4428</v>
      </c>
    </row>
    <row r="198" spans="1:29">
      <c r="A198" s="12">
        <v>197</v>
      </c>
      <c r="B198" t="s">
        <v>257</v>
      </c>
      <c r="C198" s="34">
        <v>28083</v>
      </c>
      <c r="D198" s="34" t="s">
        <v>4428</v>
      </c>
      <c r="E198" s="34" t="s">
        <v>4428</v>
      </c>
      <c r="F198" s="34" t="s">
        <v>4428</v>
      </c>
      <c r="G198" s="14" t="s">
        <v>1741</v>
      </c>
      <c r="H198" s="13">
        <v>38.346853000000003</v>
      </c>
      <c r="I198" s="13">
        <v>-122.316737</v>
      </c>
      <c r="J198" s="13" t="b">
        <v>1</v>
      </c>
      <c r="K198" s="34" t="s">
        <v>4428</v>
      </c>
      <c r="L198" s="34" t="s">
        <v>4428</v>
      </c>
      <c r="M198" s="34" t="s">
        <v>4428</v>
      </c>
      <c r="N198" s="13" t="s">
        <v>3019</v>
      </c>
      <c r="O198" s="13" t="s">
        <v>3019</v>
      </c>
      <c r="P198" s="34" t="s">
        <v>4428</v>
      </c>
      <c r="Q198" s="34" t="s">
        <v>4428</v>
      </c>
      <c r="R198" s="13">
        <v>1414</v>
      </c>
      <c r="S198" s="13">
        <v>1973</v>
      </c>
      <c r="T198" s="22">
        <v>545500</v>
      </c>
      <c r="U198" s="13" t="s">
        <v>3016</v>
      </c>
      <c r="V198" s="14" t="s">
        <v>3470</v>
      </c>
      <c r="W198" s="13">
        <f t="shared" si="7"/>
        <v>1</v>
      </c>
      <c r="X198" s="13">
        <f t="shared" si="8"/>
        <v>0</v>
      </c>
      <c r="Y198" s="12">
        <v>2</v>
      </c>
      <c r="AA198" s="25">
        <v>41891</v>
      </c>
      <c r="AB198" s="13" t="s">
        <v>3074</v>
      </c>
      <c r="AC198" s="13" t="s">
        <v>4428</v>
      </c>
    </row>
    <row r="199" spans="1:29">
      <c r="A199" s="12">
        <v>198</v>
      </c>
      <c r="B199" t="s">
        <v>258</v>
      </c>
      <c r="C199" s="34">
        <v>28083</v>
      </c>
      <c r="D199" s="34" t="s">
        <v>4428</v>
      </c>
      <c r="E199" s="34" t="s">
        <v>4428</v>
      </c>
      <c r="F199" s="34" t="s">
        <v>4428</v>
      </c>
      <c r="G199" s="14" t="s">
        <v>1742</v>
      </c>
      <c r="H199" s="13">
        <v>38.347096000000001</v>
      </c>
      <c r="I199" s="13">
        <v>-122.31651599999999</v>
      </c>
      <c r="J199" s="13" t="b">
        <v>1</v>
      </c>
      <c r="K199" s="34" t="s">
        <v>4428</v>
      </c>
      <c r="L199" s="34" t="s">
        <v>4428</v>
      </c>
      <c r="M199" s="34" t="s">
        <v>4428</v>
      </c>
      <c r="N199" s="13" t="s">
        <v>3019</v>
      </c>
      <c r="O199" s="13" t="s">
        <v>3019</v>
      </c>
      <c r="P199" s="34" t="s">
        <v>4428</v>
      </c>
      <c r="Q199" s="34" t="s">
        <v>4428</v>
      </c>
      <c r="R199" s="13">
        <v>1414</v>
      </c>
      <c r="S199" s="13">
        <v>1973</v>
      </c>
      <c r="T199" s="22">
        <v>525900</v>
      </c>
      <c r="U199" s="13" t="s">
        <v>3016</v>
      </c>
      <c r="V199" s="14" t="s">
        <v>3471</v>
      </c>
      <c r="W199" s="13">
        <f t="shared" si="7"/>
        <v>1</v>
      </c>
      <c r="X199" s="13">
        <f t="shared" si="8"/>
        <v>0</v>
      </c>
      <c r="Y199" s="12">
        <v>2</v>
      </c>
      <c r="AA199" s="25">
        <v>41915</v>
      </c>
      <c r="AB199" s="25">
        <v>41929</v>
      </c>
      <c r="AC199" s="13">
        <f>DAYS360(AA199,AB199,TRUE)</f>
        <v>14</v>
      </c>
    </row>
    <row r="200" spans="1:29">
      <c r="A200" s="12">
        <v>199</v>
      </c>
      <c r="B200" t="s">
        <v>259</v>
      </c>
      <c r="C200" s="34">
        <v>28083</v>
      </c>
      <c r="D200" s="34" t="s">
        <v>4428</v>
      </c>
      <c r="E200" s="34" t="s">
        <v>4428</v>
      </c>
      <c r="F200" s="34" t="s">
        <v>4428</v>
      </c>
      <c r="G200" s="14" t="s">
        <v>1743</v>
      </c>
      <c r="H200" s="13">
        <v>38.346958000000001</v>
      </c>
      <c r="I200" s="13">
        <v>-122.31558099999999</v>
      </c>
      <c r="J200" s="13" t="b">
        <v>1</v>
      </c>
      <c r="K200" s="34" t="s">
        <v>4428</v>
      </c>
      <c r="L200" s="34" t="s">
        <v>4428</v>
      </c>
      <c r="M200" s="34" t="s">
        <v>4428</v>
      </c>
      <c r="N200" s="13" t="s">
        <v>3019</v>
      </c>
      <c r="O200" s="13" t="s">
        <v>3019</v>
      </c>
      <c r="P200" s="34" t="s">
        <v>4428</v>
      </c>
      <c r="Q200" s="34" t="s">
        <v>4428</v>
      </c>
      <c r="R200" s="13">
        <v>1186</v>
      </c>
      <c r="S200" s="13">
        <v>1973</v>
      </c>
      <c r="T200" s="22">
        <v>523600</v>
      </c>
      <c r="U200" s="13" t="s">
        <v>3016</v>
      </c>
      <c r="V200" s="14" t="s">
        <v>3472</v>
      </c>
      <c r="W200" s="13">
        <f t="shared" si="7"/>
        <v>0</v>
      </c>
      <c r="X200" s="13">
        <f t="shared" si="8"/>
        <v>0</v>
      </c>
      <c r="Y200" s="12">
        <v>3</v>
      </c>
      <c r="AA200" s="25" t="s">
        <v>3075</v>
      </c>
      <c r="AB200" s="25" t="s">
        <v>3076</v>
      </c>
      <c r="AC200" s="13" t="s">
        <v>3077</v>
      </c>
    </row>
    <row r="201" spans="1:29">
      <c r="A201" s="12">
        <v>200</v>
      </c>
      <c r="B201" t="s">
        <v>260</v>
      </c>
      <c r="C201" s="34">
        <v>28083</v>
      </c>
      <c r="D201" s="34" t="s">
        <v>4428</v>
      </c>
      <c r="E201" s="34" t="s">
        <v>4428</v>
      </c>
      <c r="F201" s="34" t="s">
        <v>4428</v>
      </c>
      <c r="G201" s="14" t="s">
        <v>1744</v>
      </c>
      <c r="H201" s="13">
        <v>38.347107000000001</v>
      </c>
      <c r="I201" s="13">
        <v>-122.31534499999999</v>
      </c>
      <c r="J201" s="13" t="b">
        <v>1</v>
      </c>
      <c r="K201" s="34" t="s">
        <v>4428</v>
      </c>
      <c r="L201" s="34" t="s">
        <v>4428</v>
      </c>
      <c r="M201" s="34" t="s">
        <v>4428</v>
      </c>
      <c r="N201" s="13" t="s">
        <v>3019</v>
      </c>
      <c r="O201" s="13" t="s">
        <v>3019</v>
      </c>
      <c r="P201" s="34" t="s">
        <v>4428</v>
      </c>
      <c r="Q201" s="34" t="s">
        <v>4428</v>
      </c>
      <c r="R201" s="13">
        <v>1560</v>
      </c>
      <c r="S201" s="13">
        <v>1973</v>
      </c>
      <c r="T201" s="22">
        <v>560700</v>
      </c>
      <c r="U201" s="13" t="s">
        <v>3016</v>
      </c>
      <c r="V201" s="14" t="s">
        <v>3440</v>
      </c>
      <c r="W201" s="13">
        <f t="shared" si="7"/>
        <v>1</v>
      </c>
      <c r="X201" s="13">
        <f t="shared" si="8"/>
        <v>0</v>
      </c>
      <c r="Y201" s="12">
        <v>1</v>
      </c>
      <c r="AA201" s="13" t="s">
        <v>4428</v>
      </c>
      <c r="AB201" s="13" t="s">
        <v>4428</v>
      </c>
      <c r="AC201" s="13" t="s">
        <v>4428</v>
      </c>
    </row>
    <row r="202" spans="1:29">
      <c r="A202" s="12">
        <v>201</v>
      </c>
      <c r="B202" t="s">
        <v>261</v>
      </c>
      <c r="C202" s="34">
        <v>28083</v>
      </c>
      <c r="D202" s="34" t="s">
        <v>4428</v>
      </c>
      <c r="E202" s="34" t="s">
        <v>4428</v>
      </c>
      <c r="F202" s="34" t="s">
        <v>4428</v>
      </c>
      <c r="G202" s="14" t="s">
        <v>1745</v>
      </c>
      <c r="H202" s="13">
        <v>38.347296</v>
      </c>
      <c r="I202" s="13">
        <v>-122.315485</v>
      </c>
      <c r="J202" s="13" t="b">
        <v>1</v>
      </c>
      <c r="K202" s="34" t="s">
        <v>4428</v>
      </c>
      <c r="L202" s="34" t="s">
        <v>4428</v>
      </c>
      <c r="M202" s="34" t="s">
        <v>4428</v>
      </c>
      <c r="N202" s="13" t="s">
        <v>3019</v>
      </c>
      <c r="O202" s="13" t="s">
        <v>3019</v>
      </c>
      <c r="P202" s="34" t="s">
        <v>4428</v>
      </c>
      <c r="Q202" s="34" t="s">
        <v>4428</v>
      </c>
      <c r="R202" s="13">
        <v>1560</v>
      </c>
      <c r="S202" s="13">
        <v>1973</v>
      </c>
      <c r="T202" s="22">
        <v>572300</v>
      </c>
      <c r="U202" s="13" t="s">
        <v>3016</v>
      </c>
      <c r="V202" s="14" t="s">
        <v>3349</v>
      </c>
      <c r="W202" s="13">
        <f t="shared" si="7"/>
        <v>1</v>
      </c>
      <c r="X202" s="13">
        <f t="shared" si="8"/>
        <v>0</v>
      </c>
      <c r="Y202" s="12">
        <v>1</v>
      </c>
      <c r="AA202" s="25">
        <v>41885</v>
      </c>
      <c r="AB202" s="13" t="s">
        <v>3078</v>
      </c>
      <c r="AC202" s="13" t="s">
        <v>4428</v>
      </c>
    </row>
    <row r="203" spans="1:29">
      <c r="A203" s="12">
        <v>202</v>
      </c>
      <c r="B203" t="s">
        <v>1431</v>
      </c>
      <c r="C203" s="34">
        <v>28083</v>
      </c>
      <c r="D203" s="34" t="s">
        <v>4428</v>
      </c>
      <c r="E203" s="34" t="s">
        <v>4428</v>
      </c>
      <c r="F203" s="34" t="s">
        <v>4428</v>
      </c>
      <c r="G203" s="14" t="s">
        <v>1746</v>
      </c>
      <c r="H203" s="13">
        <v>38.347521</v>
      </c>
      <c r="I203" s="13">
        <v>-122.316277</v>
      </c>
      <c r="J203" s="13" t="b">
        <v>1</v>
      </c>
      <c r="K203" s="34" t="s">
        <v>4428</v>
      </c>
      <c r="L203" s="34" t="s">
        <v>4428</v>
      </c>
      <c r="M203" s="34" t="s">
        <v>4428</v>
      </c>
      <c r="N203" s="13" t="s">
        <v>3019</v>
      </c>
      <c r="O203" s="13" t="s">
        <v>3019</v>
      </c>
      <c r="P203" s="34" t="s">
        <v>4428</v>
      </c>
      <c r="Q203" s="34" t="s">
        <v>4428</v>
      </c>
      <c r="R203" s="13">
        <v>1666</v>
      </c>
      <c r="S203" s="13">
        <v>1973</v>
      </c>
      <c r="T203" s="22">
        <v>578700</v>
      </c>
      <c r="U203" s="13" t="s">
        <v>3016</v>
      </c>
      <c r="V203" s="14" t="s">
        <v>3471</v>
      </c>
      <c r="W203" s="13">
        <f t="shared" si="7"/>
        <v>1</v>
      </c>
      <c r="X203" s="13">
        <f t="shared" si="8"/>
        <v>0</v>
      </c>
      <c r="Y203" s="12">
        <v>2</v>
      </c>
      <c r="AA203" s="13" t="s">
        <v>4428</v>
      </c>
      <c r="AB203" s="13" t="s">
        <v>4428</v>
      </c>
      <c r="AC203" s="13" t="s">
        <v>4428</v>
      </c>
    </row>
    <row r="204" spans="1:29">
      <c r="A204" s="12">
        <v>203</v>
      </c>
      <c r="B204" t="s">
        <v>262</v>
      </c>
      <c r="C204" s="34">
        <v>28083</v>
      </c>
      <c r="D204" s="34" t="s">
        <v>4428</v>
      </c>
      <c r="E204" s="34" t="s">
        <v>4428</v>
      </c>
      <c r="F204" s="34" t="s">
        <v>4428</v>
      </c>
      <c r="G204" s="14" t="s">
        <v>1747</v>
      </c>
      <c r="H204" s="13">
        <v>38.347771999999999</v>
      </c>
      <c r="I204" s="13">
        <v>-122.315853</v>
      </c>
      <c r="J204" s="13" t="b">
        <v>1</v>
      </c>
      <c r="K204" s="34" t="s">
        <v>4428</v>
      </c>
      <c r="L204" s="34" t="s">
        <v>4428</v>
      </c>
      <c r="M204" s="34" t="s">
        <v>4428</v>
      </c>
      <c r="N204" s="13" t="s">
        <v>3019</v>
      </c>
      <c r="O204" s="13" t="s">
        <v>3019</v>
      </c>
      <c r="P204" s="34" t="s">
        <v>4428</v>
      </c>
      <c r="Q204" s="34" t="s">
        <v>4428</v>
      </c>
      <c r="R204" s="13">
        <v>1560</v>
      </c>
      <c r="S204" s="13">
        <v>1973</v>
      </c>
      <c r="T204" s="22">
        <v>553700</v>
      </c>
      <c r="U204" s="13" t="s">
        <v>3016</v>
      </c>
      <c r="V204" s="14" t="s">
        <v>3349</v>
      </c>
      <c r="W204" s="13">
        <f t="shared" si="7"/>
        <v>1</v>
      </c>
      <c r="X204" s="13">
        <f t="shared" si="8"/>
        <v>0</v>
      </c>
      <c r="Y204" s="12">
        <v>1</v>
      </c>
      <c r="AA204" s="25">
        <v>42026</v>
      </c>
      <c r="AB204" s="25">
        <v>42053</v>
      </c>
      <c r="AC204" s="13">
        <f>DAYS360(AA204,AB204,TRUE)</f>
        <v>26</v>
      </c>
    </row>
    <row r="205" spans="1:29">
      <c r="A205" s="12">
        <v>204</v>
      </c>
      <c r="B205" t="s">
        <v>263</v>
      </c>
      <c r="C205" s="34">
        <v>28083</v>
      </c>
      <c r="D205" s="34" t="s">
        <v>4428</v>
      </c>
      <c r="E205" s="34" t="s">
        <v>4428</v>
      </c>
      <c r="F205" s="34" t="s">
        <v>4428</v>
      </c>
      <c r="G205" s="14" t="s">
        <v>1748</v>
      </c>
      <c r="H205" s="13">
        <v>38.347956000000003</v>
      </c>
      <c r="I205" s="13">
        <v>-122.315986</v>
      </c>
      <c r="J205" s="13" t="b">
        <v>1</v>
      </c>
      <c r="K205" s="34" t="s">
        <v>4428</v>
      </c>
      <c r="L205" s="34" t="s">
        <v>4428</v>
      </c>
      <c r="M205" s="34" t="s">
        <v>4428</v>
      </c>
      <c r="N205" s="13" t="s">
        <v>3019</v>
      </c>
      <c r="O205" s="13" t="s">
        <v>3019</v>
      </c>
      <c r="P205" s="34" t="s">
        <v>4428</v>
      </c>
      <c r="Q205" s="34" t="s">
        <v>4428</v>
      </c>
      <c r="R205" s="13">
        <v>1560</v>
      </c>
      <c r="S205" s="13">
        <v>1973</v>
      </c>
      <c r="T205" s="22">
        <v>595900</v>
      </c>
      <c r="U205" s="13" t="s">
        <v>3016</v>
      </c>
      <c r="V205" s="14" t="s">
        <v>3473</v>
      </c>
      <c r="W205" s="13">
        <f t="shared" si="7"/>
        <v>1</v>
      </c>
      <c r="X205" s="13">
        <f t="shared" si="8"/>
        <v>0</v>
      </c>
      <c r="Y205" s="12">
        <v>1</v>
      </c>
      <c r="AA205" s="25">
        <v>41895</v>
      </c>
      <c r="AB205" s="13" t="s">
        <v>3070</v>
      </c>
      <c r="AC205" s="13" t="s">
        <v>4428</v>
      </c>
    </row>
    <row r="206" spans="1:29">
      <c r="A206" s="12">
        <v>205</v>
      </c>
      <c r="B206" t="s">
        <v>264</v>
      </c>
      <c r="C206" s="34">
        <v>28083</v>
      </c>
      <c r="D206" s="34" t="s">
        <v>4428</v>
      </c>
      <c r="E206" s="34" t="s">
        <v>4428</v>
      </c>
      <c r="F206" s="34" t="s">
        <v>4428</v>
      </c>
      <c r="G206" s="14" t="s">
        <v>1749</v>
      </c>
      <c r="H206" s="13">
        <v>38.348146</v>
      </c>
      <c r="I206" s="13">
        <v>-122.315928</v>
      </c>
      <c r="J206" s="13" t="b">
        <v>1</v>
      </c>
      <c r="K206" s="34" t="s">
        <v>4428</v>
      </c>
      <c r="L206" s="34" t="s">
        <v>4428</v>
      </c>
      <c r="M206" s="34" t="s">
        <v>4428</v>
      </c>
      <c r="N206" s="13" t="s">
        <v>3019</v>
      </c>
      <c r="O206" s="13" t="s">
        <v>3019</v>
      </c>
      <c r="P206" s="34" t="s">
        <v>4428</v>
      </c>
      <c r="Q206" s="34" t="s">
        <v>4428</v>
      </c>
      <c r="R206" s="13">
        <v>1560</v>
      </c>
      <c r="S206" s="13">
        <v>1973</v>
      </c>
      <c r="T206" s="22">
        <v>617400</v>
      </c>
      <c r="U206" s="13" t="s">
        <v>3016</v>
      </c>
      <c r="V206" s="14" t="s">
        <v>3473</v>
      </c>
      <c r="W206" s="13">
        <f t="shared" si="7"/>
        <v>1</v>
      </c>
      <c r="X206" s="13">
        <f t="shared" si="8"/>
        <v>0</v>
      </c>
      <c r="Y206" s="12">
        <v>1</v>
      </c>
      <c r="AA206" s="25">
        <v>41887</v>
      </c>
      <c r="AB206" s="13" t="s">
        <v>3079</v>
      </c>
      <c r="AC206" s="13" t="s">
        <v>4428</v>
      </c>
    </row>
    <row r="207" spans="1:29">
      <c r="A207" s="12">
        <v>206</v>
      </c>
      <c r="B207" t="s">
        <v>265</v>
      </c>
      <c r="C207" s="34">
        <v>28083</v>
      </c>
      <c r="D207" s="34" t="s">
        <v>4428</v>
      </c>
      <c r="E207" s="34" t="s">
        <v>4428</v>
      </c>
      <c r="F207" s="34" t="s">
        <v>4428</v>
      </c>
      <c r="G207" s="14" t="s">
        <v>1750</v>
      </c>
      <c r="H207" s="13">
        <v>38.348004000000003</v>
      </c>
      <c r="I207" s="13">
        <v>-122.317137</v>
      </c>
      <c r="J207" s="13" t="b">
        <v>1</v>
      </c>
      <c r="K207" s="34" t="s">
        <v>4428</v>
      </c>
      <c r="L207" s="34" t="s">
        <v>4428</v>
      </c>
      <c r="M207" s="34" t="s">
        <v>4428</v>
      </c>
      <c r="N207" s="13" t="s">
        <v>3019</v>
      </c>
      <c r="O207" s="13" t="s">
        <v>3019</v>
      </c>
      <c r="P207" s="34" t="s">
        <v>4428</v>
      </c>
      <c r="Q207" s="34" t="s">
        <v>4428</v>
      </c>
      <c r="R207" s="13">
        <v>1560</v>
      </c>
      <c r="S207" s="13">
        <v>1973</v>
      </c>
      <c r="T207" s="22">
        <v>560600</v>
      </c>
      <c r="U207" s="13" t="s">
        <v>3016</v>
      </c>
      <c r="V207" s="14" t="s">
        <v>3465</v>
      </c>
      <c r="W207" s="13">
        <f t="shared" si="7"/>
        <v>1</v>
      </c>
      <c r="X207" s="13">
        <f t="shared" si="8"/>
        <v>0</v>
      </c>
      <c r="Y207" s="12">
        <v>2</v>
      </c>
      <c r="AA207" s="25">
        <v>41897</v>
      </c>
      <c r="AB207" s="25">
        <v>42123</v>
      </c>
      <c r="AC207" s="13">
        <f>DAYS360(AA207,AB207,TRUE)</f>
        <v>224</v>
      </c>
    </row>
    <row r="208" spans="1:29">
      <c r="A208" s="12">
        <v>207</v>
      </c>
      <c r="B208" t="s">
        <v>266</v>
      </c>
      <c r="C208" s="34">
        <v>28083</v>
      </c>
      <c r="D208" s="34" t="s">
        <v>4428</v>
      </c>
      <c r="E208" s="34" t="s">
        <v>4428</v>
      </c>
      <c r="F208" s="34" t="s">
        <v>4428</v>
      </c>
      <c r="G208" s="13" t="s">
        <v>1751</v>
      </c>
      <c r="H208" s="13">
        <v>38.348187000000003</v>
      </c>
      <c r="I208" s="13">
        <v>-122.31675799999999</v>
      </c>
      <c r="J208" s="13" t="b">
        <v>1</v>
      </c>
      <c r="K208" s="34" t="s">
        <v>4428</v>
      </c>
      <c r="L208" s="34" t="s">
        <v>4428</v>
      </c>
      <c r="M208" s="34" t="s">
        <v>4428</v>
      </c>
      <c r="N208" s="13" t="s">
        <v>3019</v>
      </c>
      <c r="O208" s="13" t="s">
        <v>3019</v>
      </c>
      <c r="P208" s="34" t="s">
        <v>4428</v>
      </c>
      <c r="Q208" s="34" t="s">
        <v>4428</v>
      </c>
      <c r="R208" s="13">
        <v>1414</v>
      </c>
      <c r="S208" s="13">
        <v>1973</v>
      </c>
      <c r="T208" s="22">
        <v>530800</v>
      </c>
      <c r="U208" s="13" t="s">
        <v>3016</v>
      </c>
      <c r="V208" s="13" t="s">
        <v>3473</v>
      </c>
      <c r="W208" s="13">
        <f t="shared" si="7"/>
        <v>1</v>
      </c>
      <c r="X208" s="13">
        <f t="shared" si="8"/>
        <v>0</v>
      </c>
      <c r="Y208" s="12">
        <v>1</v>
      </c>
      <c r="AA208" s="25">
        <v>41915</v>
      </c>
      <c r="AB208" s="25">
        <v>41920</v>
      </c>
      <c r="AC208" s="13">
        <f>DAYS360(AA208,AB208,TRUE)</f>
        <v>5</v>
      </c>
    </row>
    <row r="209" spans="1:29">
      <c r="A209" s="12">
        <v>208</v>
      </c>
      <c r="B209" t="s">
        <v>267</v>
      </c>
      <c r="C209" s="34">
        <v>60687</v>
      </c>
      <c r="D209" s="34" t="s">
        <v>4428</v>
      </c>
      <c r="E209" s="34" t="s">
        <v>4428</v>
      </c>
      <c r="F209" s="34" t="s">
        <v>4428</v>
      </c>
      <c r="G209" s="14" t="s">
        <v>1752</v>
      </c>
      <c r="H209" s="14">
        <v>38.345739000000002</v>
      </c>
      <c r="I209" s="14">
        <v>-122.402818</v>
      </c>
      <c r="J209" s="13" t="b">
        <v>1</v>
      </c>
      <c r="K209" s="34" t="s">
        <v>4428</v>
      </c>
      <c r="L209" s="34" t="s">
        <v>4428</v>
      </c>
      <c r="M209" s="34" t="s">
        <v>4428</v>
      </c>
      <c r="N209" s="13" t="s">
        <v>3019</v>
      </c>
      <c r="O209" s="13" t="s">
        <v>3019</v>
      </c>
      <c r="P209" s="34" t="s">
        <v>4428</v>
      </c>
      <c r="Q209" s="34" t="s">
        <v>4428</v>
      </c>
      <c r="R209" s="14">
        <v>1904</v>
      </c>
      <c r="S209" s="14">
        <v>1975</v>
      </c>
      <c r="T209" s="23">
        <v>747200</v>
      </c>
      <c r="U209" s="14" t="s">
        <v>3017</v>
      </c>
      <c r="V209" s="14" t="s">
        <v>3474</v>
      </c>
      <c r="W209" s="13">
        <f t="shared" si="7"/>
        <v>0</v>
      </c>
      <c r="X209" s="13">
        <f t="shared" si="8"/>
        <v>1</v>
      </c>
      <c r="Y209" s="12">
        <v>4</v>
      </c>
      <c r="AA209" s="14" t="s">
        <v>4428</v>
      </c>
      <c r="AB209" s="14" t="s">
        <v>4428</v>
      </c>
      <c r="AC209" s="13" t="s">
        <v>4428</v>
      </c>
    </row>
    <row r="210" spans="1:29">
      <c r="A210" s="12">
        <v>209</v>
      </c>
      <c r="B210" t="s">
        <v>1400</v>
      </c>
      <c r="C210" s="34">
        <v>33011</v>
      </c>
      <c r="D210" s="34" t="s">
        <v>4428</v>
      </c>
      <c r="E210" s="34" t="s">
        <v>4428</v>
      </c>
      <c r="F210" s="34" t="s">
        <v>4428</v>
      </c>
      <c r="G210" s="14" t="s">
        <v>1753</v>
      </c>
      <c r="H210" s="14">
        <v>38.321120999999998</v>
      </c>
      <c r="I210" s="14">
        <v>-122.311544</v>
      </c>
      <c r="J210" s="13" t="b">
        <v>1</v>
      </c>
      <c r="K210" s="34" t="s">
        <v>4428</v>
      </c>
      <c r="L210" s="34" t="s">
        <v>4428</v>
      </c>
      <c r="M210" s="34" t="s">
        <v>4428</v>
      </c>
      <c r="N210" s="14" t="s">
        <v>3018</v>
      </c>
      <c r="O210" s="14" t="s">
        <v>3018</v>
      </c>
      <c r="P210" s="34" t="s">
        <v>4428</v>
      </c>
      <c r="Q210" s="34" t="s">
        <v>4428</v>
      </c>
      <c r="R210" s="20">
        <v>5000</v>
      </c>
      <c r="S210" s="14" t="s">
        <v>4428</v>
      </c>
      <c r="T210" s="23" t="s">
        <v>4428</v>
      </c>
      <c r="U210" s="14" t="s">
        <v>3016</v>
      </c>
      <c r="V210" s="14" t="s">
        <v>3475</v>
      </c>
      <c r="W210" s="13">
        <f t="shared" si="7"/>
        <v>0</v>
      </c>
      <c r="X210" s="13">
        <f t="shared" si="8"/>
        <v>0</v>
      </c>
      <c r="Y210" s="12">
        <v>2</v>
      </c>
      <c r="AA210" s="27">
        <v>41914</v>
      </c>
      <c r="AB210" s="27">
        <v>42067</v>
      </c>
      <c r="AC210" s="13">
        <f>DAYS360(AA210,AB210,TRUE)</f>
        <v>152</v>
      </c>
    </row>
    <row r="211" spans="1:29">
      <c r="A211" s="12">
        <v>210</v>
      </c>
      <c r="B211" t="s">
        <v>268</v>
      </c>
      <c r="C211" s="34">
        <v>33011</v>
      </c>
      <c r="D211" s="34" t="s">
        <v>4428</v>
      </c>
      <c r="E211" s="34" t="s">
        <v>4428</v>
      </c>
      <c r="F211" s="34" t="s">
        <v>4428</v>
      </c>
      <c r="G211" s="14" t="s">
        <v>1754</v>
      </c>
      <c r="H211" s="14">
        <v>38.321218999999999</v>
      </c>
      <c r="I211" s="14">
        <v>-122.31158499999999</v>
      </c>
      <c r="J211" s="13" t="b">
        <v>1</v>
      </c>
      <c r="K211" s="34" t="s">
        <v>4428</v>
      </c>
      <c r="L211" s="34" t="s">
        <v>4428</v>
      </c>
      <c r="M211" s="34" t="s">
        <v>4428</v>
      </c>
      <c r="N211" s="14" t="s">
        <v>3018</v>
      </c>
      <c r="O211" s="14" t="s">
        <v>3018</v>
      </c>
      <c r="P211" s="34" t="s">
        <v>4428</v>
      </c>
      <c r="Q211" s="34" t="s">
        <v>4428</v>
      </c>
      <c r="R211" s="20">
        <v>5000</v>
      </c>
      <c r="S211" s="14" t="s">
        <v>4428</v>
      </c>
      <c r="T211" s="23" t="s">
        <v>4428</v>
      </c>
      <c r="U211" s="14" t="s">
        <v>3016</v>
      </c>
      <c r="V211" s="14" t="s">
        <v>3476</v>
      </c>
      <c r="W211" s="13">
        <f t="shared" si="7"/>
        <v>0</v>
      </c>
      <c r="X211" s="13">
        <f t="shared" si="8"/>
        <v>0</v>
      </c>
      <c r="Y211" s="12">
        <v>2</v>
      </c>
      <c r="AA211" s="14" t="s">
        <v>4428</v>
      </c>
      <c r="AB211" s="14" t="s">
        <v>4428</v>
      </c>
      <c r="AC211" s="13" t="s">
        <v>4428</v>
      </c>
    </row>
    <row r="212" spans="1:29">
      <c r="A212" s="12">
        <v>211</v>
      </c>
      <c r="B212" t="s">
        <v>269</v>
      </c>
      <c r="C212" s="34">
        <v>33011</v>
      </c>
      <c r="D212" s="34" t="s">
        <v>4428</v>
      </c>
      <c r="E212" s="34" t="s">
        <v>4428</v>
      </c>
      <c r="F212" s="34" t="s">
        <v>4428</v>
      </c>
      <c r="G212" s="14" t="s">
        <v>1755</v>
      </c>
      <c r="H212" s="14">
        <v>38.321066999999999</v>
      </c>
      <c r="I212" s="14">
        <v>-122.311927</v>
      </c>
      <c r="J212" s="13" t="b">
        <v>1</v>
      </c>
      <c r="K212" s="34" t="s">
        <v>4428</v>
      </c>
      <c r="L212" s="34" t="s">
        <v>4428</v>
      </c>
      <c r="M212" s="34" t="s">
        <v>4428</v>
      </c>
      <c r="N212" s="14" t="s">
        <v>3018</v>
      </c>
      <c r="O212" s="14" t="s">
        <v>3018</v>
      </c>
      <c r="P212" s="34" t="s">
        <v>4428</v>
      </c>
      <c r="Q212" s="34" t="s">
        <v>4428</v>
      </c>
      <c r="R212" s="20">
        <v>7500</v>
      </c>
      <c r="S212" s="14" t="s">
        <v>4428</v>
      </c>
      <c r="T212" s="23" t="s">
        <v>4428</v>
      </c>
      <c r="U212" s="14" t="s">
        <v>3016</v>
      </c>
      <c r="V212" s="14" t="s">
        <v>3477</v>
      </c>
      <c r="W212" s="13">
        <f t="shared" si="7"/>
        <v>0</v>
      </c>
      <c r="X212" s="13">
        <f t="shared" si="8"/>
        <v>0</v>
      </c>
      <c r="Y212" s="12">
        <v>2</v>
      </c>
      <c r="AA212" s="27">
        <v>41912</v>
      </c>
      <c r="AB212" s="27">
        <v>42105</v>
      </c>
      <c r="AC212" s="13">
        <f>DAYS360(AA212,AB212,TRUE)</f>
        <v>191</v>
      </c>
    </row>
    <row r="213" spans="1:29">
      <c r="A213" s="12">
        <v>212</v>
      </c>
      <c r="B213" t="s">
        <v>270</v>
      </c>
      <c r="C213" s="34">
        <v>33011</v>
      </c>
      <c r="D213" s="34" t="s">
        <v>4428</v>
      </c>
      <c r="E213" s="34" t="s">
        <v>4428</v>
      </c>
      <c r="F213" s="34" t="s">
        <v>4428</v>
      </c>
      <c r="G213" s="14" t="s">
        <v>1756</v>
      </c>
      <c r="H213" s="14">
        <v>38.327627</v>
      </c>
      <c r="I213" s="14">
        <v>-122.316345</v>
      </c>
      <c r="J213" s="13" t="b">
        <v>1</v>
      </c>
      <c r="K213" s="34" t="s">
        <v>4428</v>
      </c>
      <c r="L213" s="34" t="s">
        <v>4428</v>
      </c>
      <c r="M213" s="34" t="s">
        <v>4428</v>
      </c>
      <c r="N213" s="14" t="s">
        <v>3019</v>
      </c>
      <c r="O213" s="14" t="s">
        <v>3019</v>
      </c>
      <c r="P213" s="34" t="s">
        <v>4428</v>
      </c>
      <c r="Q213" s="34" t="s">
        <v>4428</v>
      </c>
      <c r="R213" s="14">
        <v>1470</v>
      </c>
      <c r="S213" s="14">
        <v>1972</v>
      </c>
      <c r="T213" s="23">
        <v>523900</v>
      </c>
      <c r="U213" s="14" t="s">
        <v>3016</v>
      </c>
      <c r="V213" s="14" t="s">
        <v>3478</v>
      </c>
      <c r="W213" s="13">
        <f t="shared" si="7"/>
        <v>1</v>
      </c>
      <c r="X213" s="13">
        <f t="shared" si="8"/>
        <v>0</v>
      </c>
      <c r="Y213" s="12">
        <v>2</v>
      </c>
      <c r="AA213" s="14" t="s">
        <v>3080</v>
      </c>
      <c r="AB213" s="27" t="s">
        <v>3081</v>
      </c>
      <c r="AC213" s="13" t="s">
        <v>4433</v>
      </c>
    </row>
    <row r="214" spans="1:29">
      <c r="A214" s="12">
        <v>213</v>
      </c>
      <c r="B214" t="s">
        <v>271</v>
      </c>
      <c r="C214" s="34">
        <v>33011</v>
      </c>
      <c r="D214" s="34" t="s">
        <v>4428</v>
      </c>
      <c r="E214" s="34" t="s">
        <v>4428</v>
      </c>
      <c r="F214" s="34" t="s">
        <v>4428</v>
      </c>
      <c r="G214" s="14" t="s">
        <v>1757</v>
      </c>
      <c r="H214" s="14">
        <v>38.327036999999997</v>
      </c>
      <c r="I214" s="14">
        <v>-122.31791800000001</v>
      </c>
      <c r="J214" s="13" t="b">
        <v>1</v>
      </c>
      <c r="K214" s="34" t="s">
        <v>4428</v>
      </c>
      <c r="L214" s="34" t="s">
        <v>4428</v>
      </c>
      <c r="M214" s="34" t="s">
        <v>4428</v>
      </c>
      <c r="N214" s="14" t="s">
        <v>3019</v>
      </c>
      <c r="O214" s="14" t="s">
        <v>3019</v>
      </c>
      <c r="P214" s="34" t="s">
        <v>4428</v>
      </c>
      <c r="Q214" s="34" t="s">
        <v>4428</v>
      </c>
      <c r="R214" s="14">
        <v>1529</v>
      </c>
      <c r="S214" s="14">
        <v>1973</v>
      </c>
      <c r="T214" s="23">
        <v>546800</v>
      </c>
      <c r="U214" s="14" t="s">
        <v>3016</v>
      </c>
      <c r="V214" s="14" t="s">
        <v>3479</v>
      </c>
      <c r="W214" s="13">
        <f t="shared" si="7"/>
        <v>1</v>
      </c>
      <c r="X214" s="13">
        <f t="shared" si="8"/>
        <v>1</v>
      </c>
      <c r="Y214" s="12">
        <v>2</v>
      </c>
      <c r="AA214" s="27">
        <v>41956</v>
      </c>
      <c r="AB214" s="27">
        <v>41974</v>
      </c>
      <c r="AC214" s="13">
        <f>DAYS360(AA214,AB214,TRUE)</f>
        <v>18</v>
      </c>
    </row>
    <row r="215" spans="1:29">
      <c r="A215" s="12">
        <v>214</v>
      </c>
      <c r="B215" t="s">
        <v>1471</v>
      </c>
      <c r="C215" s="34">
        <v>33011</v>
      </c>
      <c r="D215" s="34" t="s">
        <v>4428</v>
      </c>
      <c r="E215" s="34" t="s">
        <v>4428</v>
      </c>
      <c r="F215" s="34" t="s">
        <v>4428</v>
      </c>
      <c r="G215" s="14" t="s">
        <v>1758</v>
      </c>
      <c r="H215" s="14">
        <v>38.326456999999998</v>
      </c>
      <c r="I215" s="14">
        <v>-122.319187</v>
      </c>
      <c r="J215" s="13" t="b">
        <v>1</v>
      </c>
      <c r="K215" s="34" t="s">
        <v>4428</v>
      </c>
      <c r="L215" s="34" t="s">
        <v>4428</v>
      </c>
      <c r="M215" s="34" t="s">
        <v>4428</v>
      </c>
      <c r="N215" s="14" t="s">
        <v>3019</v>
      </c>
      <c r="O215" s="14" t="s">
        <v>3019</v>
      </c>
      <c r="P215" s="34" t="s">
        <v>4428</v>
      </c>
      <c r="Q215" s="34" t="s">
        <v>4428</v>
      </c>
      <c r="R215" s="14">
        <v>2239</v>
      </c>
      <c r="S215" s="14">
        <v>1977</v>
      </c>
      <c r="T215" s="23">
        <v>614800</v>
      </c>
      <c r="U215" s="14" t="s">
        <v>3016</v>
      </c>
      <c r="V215" s="14" t="s">
        <v>3480</v>
      </c>
      <c r="W215" s="13">
        <f t="shared" si="7"/>
        <v>0</v>
      </c>
      <c r="X215" s="13">
        <f t="shared" si="8"/>
        <v>0</v>
      </c>
      <c r="Y215" s="12">
        <v>2</v>
      </c>
      <c r="AA215" s="14" t="s">
        <v>4428</v>
      </c>
      <c r="AB215" s="14" t="s">
        <v>4428</v>
      </c>
      <c r="AC215" s="13" t="s">
        <v>4428</v>
      </c>
    </row>
    <row r="216" spans="1:29">
      <c r="A216" s="12">
        <v>215</v>
      </c>
      <c r="B216" t="s">
        <v>272</v>
      </c>
      <c r="C216" s="34">
        <v>33011</v>
      </c>
      <c r="D216" s="34" t="s">
        <v>4428</v>
      </c>
      <c r="E216" s="34" t="s">
        <v>4428</v>
      </c>
      <c r="F216" s="34" t="s">
        <v>4428</v>
      </c>
      <c r="G216" s="14" t="s">
        <v>1759</v>
      </c>
      <c r="H216" s="14">
        <v>38.329453999999998</v>
      </c>
      <c r="I216" s="14">
        <v>-122.318083</v>
      </c>
      <c r="J216" s="13" t="b">
        <v>1</v>
      </c>
      <c r="K216" s="34" t="s">
        <v>4428</v>
      </c>
      <c r="L216" s="34" t="s">
        <v>4428</v>
      </c>
      <c r="M216" s="34" t="s">
        <v>4428</v>
      </c>
      <c r="N216" s="14" t="s">
        <v>3019</v>
      </c>
      <c r="O216" s="14" t="s">
        <v>3019</v>
      </c>
      <c r="P216" s="34" t="s">
        <v>4428</v>
      </c>
      <c r="Q216" s="34" t="s">
        <v>4428</v>
      </c>
      <c r="R216" s="14">
        <v>2025</v>
      </c>
      <c r="S216" s="14">
        <v>1972</v>
      </c>
      <c r="T216" s="23">
        <v>541300</v>
      </c>
      <c r="U216" s="14" t="s">
        <v>3016</v>
      </c>
      <c r="V216" s="14" t="s">
        <v>3481</v>
      </c>
      <c r="W216" s="13">
        <f t="shared" si="7"/>
        <v>0</v>
      </c>
      <c r="X216" s="13">
        <f t="shared" si="8"/>
        <v>0</v>
      </c>
      <c r="Y216" s="12">
        <v>3</v>
      </c>
      <c r="AA216" s="27">
        <v>41949</v>
      </c>
      <c r="AB216" s="14" t="s">
        <v>3082</v>
      </c>
      <c r="AC216" s="13" t="s">
        <v>4428</v>
      </c>
    </row>
    <row r="217" spans="1:29">
      <c r="A217" s="12">
        <v>216</v>
      </c>
      <c r="B217" t="s">
        <v>273</v>
      </c>
      <c r="C217" s="34">
        <v>33011</v>
      </c>
      <c r="D217" s="34" t="s">
        <v>4428</v>
      </c>
      <c r="E217" s="34" t="s">
        <v>4428</v>
      </c>
      <c r="F217" s="34" t="s">
        <v>4428</v>
      </c>
      <c r="G217" s="14" t="s">
        <v>1760</v>
      </c>
      <c r="H217" s="14">
        <v>38.328721999999999</v>
      </c>
      <c r="I217" s="14">
        <v>-122.320313</v>
      </c>
      <c r="J217" s="13" t="b">
        <v>1</v>
      </c>
      <c r="K217" s="34" t="s">
        <v>4428</v>
      </c>
      <c r="L217" s="34" t="s">
        <v>4428</v>
      </c>
      <c r="M217" s="34" t="s">
        <v>4428</v>
      </c>
      <c r="N217" s="14" t="s">
        <v>3019</v>
      </c>
      <c r="O217" s="14" t="s">
        <v>3019</v>
      </c>
      <c r="P217" s="34" t="s">
        <v>4428</v>
      </c>
      <c r="Q217" s="34" t="s">
        <v>4428</v>
      </c>
      <c r="R217" s="14">
        <v>1532</v>
      </c>
      <c r="S217" s="14">
        <v>1968</v>
      </c>
      <c r="T217" s="23">
        <v>527700</v>
      </c>
      <c r="U217" s="14" t="s">
        <v>3016</v>
      </c>
      <c r="V217" s="14" t="s">
        <v>3482</v>
      </c>
      <c r="W217" s="13">
        <f t="shared" si="7"/>
        <v>1</v>
      </c>
      <c r="X217" s="13">
        <f t="shared" si="8"/>
        <v>0</v>
      </c>
      <c r="Y217" s="12">
        <v>2</v>
      </c>
      <c r="AA217" s="14" t="s">
        <v>4428</v>
      </c>
      <c r="AB217" s="14" t="s">
        <v>4428</v>
      </c>
      <c r="AC217" s="13" t="s">
        <v>4428</v>
      </c>
    </row>
    <row r="218" spans="1:29">
      <c r="A218" s="12">
        <v>217</v>
      </c>
      <c r="B218" t="s">
        <v>274</v>
      </c>
      <c r="C218" s="34">
        <v>33011</v>
      </c>
      <c r="D218" s="34" t="s">
        <v>4428</v>
      </c>
      <c r="E218" s="34" t="s">
        <v>4428</v>
      </c>
      <c r="F218" s="34" t="s">
        <v>4428</v>
      </c>
      <c r="G218" s="14" t="s">
        <v>1761</v>
      </c>
      <c r="H218" s="14">
        <v>38.323456999999998</v>
      </c>
      <c r="I218" s="14">
        <v>-122.318786</v>
      </c>
      <c r="J218" s="13" t="b">
        <v>1</v>
      </c>
      <c r="K218" s="34" t="s">
        <v>4428</v>
      </c>
      <c r="L218" s="34" t="s">
        <v>4428</v>
      </c>
      <c r="M218" s="34" t="s">
        <v>4428</v>
      </c>
      <c r="N218" s="14" t="s">
        <v>3019</v>
      </c>
      <c r="O218" s="14" t="s">
        <v>3019</v>
      </c>
      <c r="P218" s="34" t="s">
        <v>4428</v>
      </c>
      <c r="Q218" s="34" t="s">
        <v>4428</v>
      </c>
      <c r="R218" s="14">
        <v>1467</v>
      </c>
      <c r="S218" s="14">
        <v>1959</v>
      </c>
      <c r="T218" s="23">
        <v>494300</v>
      </c>
      <c r="U218" s="14" t="s">
        <v>3016</v>
      </c>
      <c r="V218" s="14" t="s">
        <v>3483</v>
      </c>
      <c r="W218" s="13">
        <f t="shared" si="7"/>
        <v>0</v>
      </c>
      <c r="X218" s="13">
        <f t="shared" si="8"/>
        <v>0</v>
      </c>
      <c r="Y218" s="12">
        <v>3</v>
      </c>
      <c r="AA218" s="14" t="s">
        <v>4428</v>
      </c>
      <c r="AB218" s="14" t="s">
        <v>4428</v>
      </c>
      <c r="AC218" s="13" t="s">
        <v>4428</v>
      </c>
    </row>
    <row r="219" spans="1:29">
      <c r="A219" s="12">
        <v>218</v>
      </c>
      <c r="B219" t="s">
        <v>275</v>
      </c>
      <c r="C219" s="34">
        <v>33011</v>
      </c>
      <c r="D219" s="34" t="s">
        <v>4428</v>
      </c>
      <c r="E219" s="34" t="s">
        <v>4428</v>
      </c>
      <c r="F219" s="34" t="s">
        <v>4428</v>
      </c>
      <c r="G219" s="14" t="s">
        <v>1762</v>
      </c>
      <c r="H219" s="14">
        <v>38.323616000000001</v>
      </c>
      <c r="I219" s="14">
        <v>-122.31899</v>
      </c>
      <c r="J219" s="13" t="b">
        <v>1</v>
      </c>
      <c r="K219" s="34" t="s">
        <v>4428</v>
      </c>
      <c r="L219" s="34" t="s">
        <v>4428</v>
      </c>
      <c r="M219" s="34" t="s">
        <v>4428</v>
      </c>
      <c r="N219" s="14" t="s">
        <v>3019</v>
      </c>
      <c r="O219" s="14" t="s">
        <v>3019</v>
      </c>
      <c r="P219" s="34" t="s">
        <v>4428</v>
      </c>
      <c r="Q219" s="34" t="s">
        <v>4428</v>
      </c>
      <c r="R219" s="14">
        <v>1420</v>
      </c>
      <c r="S219" s="14">
        <v>1959</v>
      </c>
      <c r="T219" s="23">
        <v>483500</v>
      </c>
      <c r="U219" s="14" t="s">
        <v>3016</v>
      </c>
      <c r="V219" s="14" t="s">
        <v>3483</v>
      </c>
      <c r="W219" s="13">
        <f t="shared" si="7"/>
        <v>0</v>
      </c>
      <c r="X219" s="13">
        <f t="shared" si="8"/>
        <v>0</v>
      </c>
      <c r="Y219" s="12">
        <v>3</v>
      </c>
      <c r="AA219" s="14" t="s">
        <v>4428</v>
      </c>
      <c r="AB219" s="14" t="s">
        <v>4428</v>
      </c>
      <c r="AC219" s="13" t="s">
        <v>4428</v>
      </c>
    </row>
    <row r="220" spans="1:29">
      <c r="A220" s="12">
        <v>219</v>
      </c>
      <c r="B220" t="s">
        <v>276</v>
      </c>
      <c r="C220" s="34">
        <v>33011</v>
      </c>
      <c r="D220" s="34" t="s">
        <v>4428</v>
      </c>
      <c r="E220" s="34" t="s">
        <v>4428</v>
      </c>
      <c r="F220" s="34" t="s">
        <v>4428</v>
      </c>
      <c r="G220" s="14" t="s">
        <v>1763</v>
      </c>
      <c r="H220" s="14">
        <v>38.323867</v>
      </c>
      <c r="I220" s="14">
        <v>-122.318528</v>
      </c>
      <c r="J220" s="13" t="b">
        <v>1</v>
      </c>
      <c r="K220" s="34" t="s">
        <v>4428</v>
      </c>
      <c r="L220" s="34" t="s">
        <v>4428</v>
      </c>
      <c r="M220" s="34" t="s">
        <v>4428</v>
      </c>
      <c r="N220" s="14" t="s">
        <v>3019</v>
      </c>
      <c r="O220" s="14" t="s">
        <v>3019</v>
      </c>
      <c r="P220" s="34" t="s">
        <v>4428</v>
      </c>
      <c r="Q220" s="34" t="s">
        <v>4428</v>
      </c>
      <c r="R220" s="14">
        <v>1420</v>
      </c>
      <c r="S220" s="14">
        <v>1959</v>
      </c>
      <c r="T220" s="23">
        <v>502400</v>
      </c>
      <c r="U220" s="14" t="s">
        <v>3016</v>
      </c>
      <c r="V220" s="14" t="s">
        <v>3484</v>
      </c>
      <c r="W220" s="13">
        <f t="shared" si="7"/>
        <v>1</v>
      </c>
      <c r="X220" s="13">
        <f t="shared" si="8"/>
        <v>0</v>
      </c>
      <c r="Y220" s="12">
        <v>2</v>
      </c>
      <c r="AA220" s="14" t="s">
        <v>4428</v>
      </c>
      <c r="AB220" s="14" t="s">
        <v>4428</v>
      </c>
      <c r="AC220" s="13" t="s">
        <v>4428</v>
      </c>
    </row>
    <row r="221" spans="1:29">
      <c r="A221" s="12">
        <v>220</v>
      </c>
      <c r="B221" t="s">
        <v>1512</v>
      </c>
      <c r="C221" s="34">
        <v>33011</v>
      </c>
      <c r="D221" s="34" t="s">
        <v>4428</v>
      </c>
      <c r="E221" s="34" t="s">
        <v>4428</v>
      </c>
      <c r="F221" s="34" t="s">
        <v>4428</v>
      </c>
      <c r="G221" s="14" t="s">
        <v>1764</v>
      </c>
      <c r="H221" s="14">
        <v>38.324567000000002</v>
      </c>
      <c r="I221" s="14">
        <v>-122.319819</v>
      </c>
      <c r="J221" s="13" t="b">
        <v>1</v>
      </c>
      <c r="K221" s="34" t="s">
        <v>4428</v>
      </c>
      <c r="L221" s="34" t="s">
        <v>4428</v>
      </c>
      <c r="M221" s="34" t="s">
        <v>4428</v>
      </c>
      <c r="N221" s="14" t="s">
        <v>3019</v>
      </c>
      <c r="O221" s="14" t="s">
        <v>3019</v>
      </c>
      <c r="P221" s="34" t="s">
        <v>4428</v>
      </c>
      <c r="Q221" s="34" t="s">
        <v>4428</v>
      </c>
      <c r="R221" s="14">
        <v>1420</v>
      </c>
      <c r="S221" s="14">
        <v>1959</v>
      </c>
      <c r="T221" s="23">
        <v>491700</v>
      </c>
      <c r="U221" s="14" t="s">
        <v>3016</v>
      </c>
      <c r="V221" s="14" t="s">
        <v>3485</v>
      </c>
      <c r="W221" s="13">
        <f t="shared" si="7"/>
        <v>1</v>
      </c>
      <c r="X221" s="13">
        <f t="shared" si="8"/>
        <v>0</v>
      </c>
      <c r="Y221" s="12">
        <v>1</v>
      </c>
      <c r="AA221" s="27">
        <v>41983</v>
      </c>
      <c r="AB221" s="27">
        <v>42018</v>
      </c>
      <c r="AC221" s="13">
        <f>DAYS360(AA221,AB221,TRUE)</f>
        <v>34</v>
      </c>
    </row>
    <row r="222" spans="1:29">
      <c r="A222" s="12">
        <v>221</v>
      </c>
      <c r="B222" t="s">
        <v>277</v>
      </c>
      <c r="C222" s="34">
        <v>33011</v>
      </c>
      <c r="D222" s="34" t="s">
        <v>4428</v>
      </c>
      <c r="E222" s="34" t="s">
        <v>4428</v>
      </c>
      <c r="F222" s="34" t="s">
        <v>4428</v>
      </c>
      <c r="G222" s="14" t="s">
        <v>1765</v>
      </c>
      <c r="H222" s="14">
        <v>38.325350999999998</v>
      </c>
      <c r="I222" s="14">
        <v>-122.319615</v>
      </c>
      <c r="J222" s="13" t="b">
        <v>1</v>
      </c>
      <c r="K222" s="34" t="s">
        <v>4428</v>
      </c>
      <c r="L222" s="34" t="s">
        <v>4428</v>
      </c>
      <c r="M222" s="34" t="s">
        <v>4428</v>
      </c>
      <c r="N222" s="14" t="s">
        <v>3019</v>
      </c>
      <c r="O222" s="14" t="s">
        <v>3019</v>
      </c>
      <c r="P222" s="34" t="s">
        <v>4428</v>
      </c>
      <c r="Q222" s="34" t="s">
        <v>4428</v>
      </c>
      <c r="R222" s="14">
        <v>1134</v>
      </c>
      <c r="S222" s="14">
        <v>1957</v>
      </c>
      <c r="T222" s="23">
        <v>446900</v>
      </c>
      <c r="U222" s="14" t="s">
        <v>3016</v>
      </c>
      <c r="V222" s="14" t="s">
        <v>3486</v>
      </c>
      <c r="W222" s="13">
        <f t="shared" si="7"/>
        <v>0</v>
      </c>
      <c r="X222" s="13">
        <f t="shared" si="8"/>
        <v>0</v>
      </c>
      <c r="Y222" s="12">
        <v>2</v>
      </c>
      <c r="AA222" s="27">
        <v>41902</v>
      </c>
      <c r="AB222" s="14" t="s">
        <v>3083</v>
      </c>
      <c r="AC222" s="13" t="s">
        <v>4428</v>
      </c>
    </row>
    <row r="223" spans="1:29">
      <c r="A223" s="12">
        <v>222</v>
      </c>
      <c r="B223" t="s">
        <v>278</v>
      </c>
      <c r="C223" s="34">
        <v>33011</v>
      </c>
      <c r="D223" s="34" t="s">
        <v>4428</v>
      </c>
      <c r="E223" s="34" t="s">
        <v>4428</v>
      </c>
      <c r="F223" s="34" t="s">
        <v>4428</v>
      </c>
      <c r="G223" s="14" t="s">
        <v>1766</v>
      </c>
      <c r="H223" s="14">
        <v>38.325212000000001</v>
      </c>
      <c r="I223" s="14">
        <v>-122.32284799999999</v>
      </c>
      <c r="J223" s="13" t="b">
        <v>1</v>
      </c>
      <c r="K223" s="34" t="s">
        <v>4428</v>
      </c>
      <c r="L223" s="34" t="s">
        <v>4428</v>
      </c>
      <c r="M223" s="34" t="s">
        <v>4428</v>
      </c>
      <c r="N223" s="14" t="s">
        <v>3019</v>
      </c>
      <c r="O223" s="14" t="s">
        <v>3019</v>
      </c>
      <c r="P223" s="34" t="s">
        <v>4428</v>
      </c>
      <c r="Q223" s="34" t="s">
        <v>4428</v>
      </c>
      <c r="R223" s="14">
        <v>1879</v>
      </c>
      <c r="S223" s="14">
        <v>1953</v>
      </c>
      <c r="T223" s="23">
        <v>618800</v>
      </c>
      <c r="U223" s="14" t="s">
        <v>3016</v>
      </c>
      <c r="V223" s="14" t="s">
        <v>3487</v>
      </c>
      <c r="W223" s="13">
        <f t="shared" si="7"/>
        <v>1</v>
      </c>
      <c r="X223" s="13">
        <f t="shared" si="8"/>
        <v>0</v>
      </c>
      <c r="Y223" s="12">
        <v>2</v>
      </c>
      <c r="AA223" s="27">
        <v>41919</v>
      </c>
      <c r="AB223" s="27">
        <v>41961</v>
      </c>
      <c r="AC223" s="13">
        <f>DAYS360(AA223,AB223,TRUE)</f>
        <v>41</v>
      </c>
    </row>
    <row r="224" spans="1:29">
      <c r="A224" s="12">
        <v>223</v>
      </c>
      <c r="B224" t="s">
        <v>279</v>
      </c>
      <c r="C224" s="34">
        <v>57003</v>
      </c>
      <c r="D224" s="34" t="s">
        <v>4428</v>
      </c>
      <c r="E224" s="34" t="s">
        <v>4428</v>
      </c>
      <c r="F224" s="34" t="s">
        <v>4428</v>
      </c>
      <c r="G224" s="14" t="s">
        <v>1767</v>
      </c>
      <c r="H224" s="14">
        <v>38.319814999999998</v>
      </c>
      <c r="I224" s="14">
        <v>-122.32176</v>
      </c>
      <c r="J224" s="13" t="b">
        <v>1</v>
      </c>
      <c r="K224" s="34" t="s">
        <v>4428</v>
      </c>
      <c r="L224" s="34" t="s">
        <v>4428</v>
      </c>
      <c r="M224" s="34" t="s">
        <v>4428</v>
      </c>
      <c r="N224" s="14" t="s">
        <v>3019</v>
      </c>
      <c r="O224" s="14" t="s">
        <v>3019</v>
      </c>
      <c r="P224" s="34" t="s">
        <v>4428</v>
      </c>
      <c r="Q224" s="34" t="s">
        <v>4428</v>
      </c>
      <c r="R224" s="14">
        <v>1655</v>
      </c>
      <c r="S224" s="14">
        <v>1961</v>
      </c>
      <c r="T224" s="23">
        <v>563400</v>
      </c>
      <c r="U224" s="14" t="s">
        <v>3016</v>
      </c>
      <c r="V224" s="14" t="s">
        <v>3488</v>
      </c>
      <c r="W224" s="13">
        <f t="shared" si="7"/>
        <v>0</v>
      </c>
      <c r="X224" s="13">
        <f t="shared" si="8"/>
        <v>0</v>
      </c>
      <c r="Y224" s="12">
        <v>3</v>
      </c>
      <c r="AA224" s="27">
        <v>41933</v>
      </c>
      <c r="AB224" s="27">
        <v>42004</v>
      </c>
      <c r="AC224" s="13">
        <f>DAYS360(AA224,AB224,TRUE)</f>
        <v>69</v>
      </c>
    </row>
    <row r="225" spans="1:29">
      <c r="A225" s="12">
        <v>224</v>
      </c>
      <c r="B225" t="s">
        <v>280</v>
      </c>
      <c r="C225" s="34">
        <v>57003</v>
      </c>
      <c r="D225" s="34" t="s">
        <v>4428</v>
      </c>
      <c r="E225" s="34" t="s">
        <v>4428</v>
      </c>
      <c r="F225" s="34" t="s">
        <v>4428</v>
      </c>
      <c r="G225" s="14" t="s">
        <v>1768</v>
      </c>
      <c r="H225" s="14">
        <v>38.320523000000001</v>
      </c>
      <c r="I225" s="14">
        <v>-122.321828</v>
      </c>
      <c r="J225" s="13" t="b">
        <v>1</v>
      </c>
      <c r="K225" s="34" t="s">
        <v>4428</v>
      </c>
      <c r="L225" s="34" t="s">
        <v>4428</v>
      </c>
      <c r="M225" s="34" t="s">
        <v>4428</v>
      </c>
      <c r="N225" s="14" t="s">
        <v>3019</v>
      </c>
      <c r="O225" s="14" t="s">
        <v>3019</v>
      </c>
      <c r="P225" s="34" t="s">
        <v>4428</v>
      </c>
      <c r="Q225" s="34" t="s">
        <v>4428</v>
      </c>
      <c r="R225" s="14">
        <v>1930</v>
      </c>
      <c r="S225" s="14">
        <v>1970</v>
      </c>
      <c r="T225" s="23">
        <v>624500</v>
      </c>
      <c r="U225" s="14" t="s">
        <v>3016</v>
      </c>
      <c r="V225" s="14" t="s">
        <v>3489</v>
      </c>
      <c r="W225" s="13">
        <f t="shared" si="7"/>
        <v>1</v>
      </c>
      <c r="X225" s="13">
        <f t="shared" si="8"/>
        <v>0</v>
      </c>
      <c r="Y225" s="12">
        <v>2</v>
      </c>
      <c r="AA225" s="27">
        <v>41914</v>
      </c>
      <c r="AB225" s="27">
        <v>41921</v>
      </c>
      <c r="AC225" s="13">
        <f>DAYS360(AA225,AB225,TRUE)</f>
        <v>7</v>
      </c>
    </row>
    <row r="226" spans="1:29">
      <c r="A226" s="12">
        <v>225</v>
      </c>
      <c r="B226" t="s">
        <v>1513</v>
      </c>
      <c r="C226" s="34">
        <v>57003</v>
      </c>
      <c r="D226" s="34" t="s">
        <v>4428</v>
      </c>
      <c r="E226" s="34" t="s">
        <v>4428</v>
      </c>
      <c r="F226" s="34" t="s">
        <v>4428</v>
      </c>
      <c r="G226" s="14" t="s">
        <v>1769</v>
      </c>
      <c r="H226" s="14">
        <v>38.320199000000002</v>
      </c>
      <c r="I226" s="14">
        <v>-122.324383</v>
      </c>
      <c r="J226" s="13" t="b">
        <v>1</v>
      </c>
      <c r="K226" s="34" t="s">
        <v>4428</v>
      </c>
      <c r="L226" s="34" t="s">
        <v>4428</v>
      </c>
      <c r="M226" s="34" t="s">
        <v>4428</v>
      </c>
      <c r="N226" s="14" t="s">
        <v>3019</v>
      </c>
      <c r="O226" s="14" t="s">
        <v>3019</v>
      </c>
      <c r="P226" s="34" t="s">
        <v>4428</v>
      </c>
      <c r="Q226" s="34" t="s">
        <v>4428</v>
      </c>
      <c r="R226" s="14">
        <v>1929</v>
      </c>
      <c r="S226" s="14">
        <v>1965</v>
      </c>
      <c r="T226" s="23">
        <v>625000</v>
      </c>
      <c r="U226" s="14" t="s">
        <v>3016</v>
      </c>
      <c r="V226" s="14" t="s">
        <v>3490</v>
      </c>
      <c r="W226" s="13">
        <f t="shared" si="7"/>
        <v>1</v>
      </c>
      <c r="X226" s="13">
        <f t="shared" si="8"/>
        <v>0</v>
      </c>
      <c r="Y226" s="12">
        <v>2</v>
      </c>
      <c r="AA226" s="27">
        <v>42062</v>
      </c>
      <c r="AB226" s="27">
        <v>42109</v>
      </c>
      <c r="AC226" s="13">
        <f>DAYS360(AA226,AB226,TRUE)</f>
        <v>48</v>
      </c>
    </row>
    <row r="227" spans="1:29">
      <c r="A227" s="12">
        <v>226</v>
      </c>
      <c r="B227" t="s">
        <v>281</v>
      </c>
      <c r="C227" s="34">
        <v>57003</v>
      </c>
      <c r="D227" s="34" t="s">
        <v>4428</v>
      </c>
      <c r="E227" s="34" t="s">
        <v>4428</v>
      </c>
      <c r="F227" s="34" t="s">
        <v>4428</v>
      </c>
      <c r="G227" s="14" t="s">
        <v>1770</v>
      </c>
      <c r="H227" s="14">
        <v>38.320746</v>
      </c>
      <c r="I227" s="14">
        <v>-122.325316</v>
      </c>
      <c r="J227" s="13" t="b">
        <v>1</v>
      </c>
      <c r="K227" s="34" t="s">
        <v>4428</v>
      </c>
      <c r="L227" s="34" t="s">
        <v>4428</v>
      </c>
      <c r="M227" s="34" t="s">
        <v>4428</v>
      </c>
      <c r="N227" s="14" t="s">
        <v>3019</v>
      </c>
      <c r="O227" s="14" t="s">
        <v>3019</v>
      </c>
      <c r="P227" s="34" t="s">
        <v>4428</v>
      </c>
      <c r="Q227" s="34" t="s">
        <v>4428</v>
      </c>
      <c r="R227" s="14">
        <v>1587</v>
      </c>
      <c r="S227" s="14">
        <v>1971</v>
      </c>
      <c r="T227" s="23">
        <v>551900</v>
      </c>
      <c r="U227" s="14" t="s">
        <v>3016</v>
      </c>
      <c r="V227" s="14" t="s">
        <v>3491</v>
      </c>
      <c r="W227" s="13">
        <f t="shared" si="7"/>
        <v>1</v>
      </c>
      <c r="X227" s="13">
        <f t="shared" si="8"/>
        <v>0</v>
      </c>
      <c r="Y227" s="12">
        <v>2</v>
      </c>
      <c r="AA227" s="27">
        <v>41915</v>
      </c>
      <c r="AB227" s="27">
        <v>41941</v>
      </c>
      <c r="AC227" s="13">
        <f>DAYS360(AA227,AB227,TRUE)</f>
        <v>26</v>
      </c>
    </row>
    <row r="228" spans="1:29">
      <c r="A228" s="12">
        <v>227</v>
      </c>
      <c r="B228" t="s">
        <v>282</v>
      </c>
      <c r="C228" s="34">
        <v>57003</v>
      </c>
      <c r="D228" s="34" t="s">
        <v>4428</v>
      </c>
      <c r="E228" s="34" t="s">
        <v>4428</v>
      </c>
      <c r="F228" s="34" t="s">
        <v>4428</v>
      </c>
      <c r="G228" s="14" t="s">
        <v>1771</v>
      </c>
      <c r="H228" s="14">
        <v>38.323278000000002</v>
      </c>
      <c r="I228" s="14">
        <v>-122.324172</v>
      </c>
      <c r="J228" s="13" t="b">
        <v>1</v>
      </c>
      <c r="K228" s="34" t="s">
        <v>4428</v>
      </c>
      <c r="L228" s="34" t="s">
        <v>4428</v>
      </c>
      <c r="M228" s="34" t="s">
        <v>4428</v>
      </c>
      <c r="N228" s="14" t="s">
        <v>3019</v>
      </c>
      <c r="O228" s="14" t="s">
        <v>3019</v>
      </c>
      <c r="P228" s="34" t="s">
        <v>4428</v>
      </c>
      <c r="Q228" s="34" t="s">
        <v>4428</v>
      </c>
      <c r="R228" s="14">
        <v>1571</v>
      </c>
      <c r="S228" s="14">
        <v>1964</v>
      </c>
      <c r="T228" s="23">
        <v>549000</v>
      </c>
      <c r="U228" s="14" t="s">
        <v>3016</v>
      </c>
      <c r="V228" s="14" t="s">
        <v>3492</v>
      </c>
      <c r="W228" s="13">
        <f t="shared" si="7"/>
        <v>1</v>
      </c>
      <c r="X228" s="13">
        <f t="shared" si="8"/>
        <v>1</v>
      </c>
      <c r="Y228" s="12">
        <v>2</v>
      </c>
      <c r="AA228" s="14" t="s">
        <v>4428</v>
      </c>
      <c r="AB228" s="14" t="s">
        <v>4428</v>
      </c>
      <c r="AC228" s="13" t="s">
        <v>4428</v>
      </c>
    </row>
    <row r="229" spans="1:29">
      <c r="A229" s="12">
        <v>228</v>
      </c>
      <c r="B229" t="s">
        <v>283</v>
      </c>
      <c r="C229" s="34">
        <v>57003</v>
      </c>
      <c r="D229" s="34" t="s">
        <v>4428</v>
      </c>
      <c r="E229" s="34" t="s">
        <v>4428</v>
      </c>
      <c r="F229" s="34" t="s">
        <v>4428</v>
      </c>
      <c r="G229" s="14" t="s">
        <v>1772</v>
      </c>
      <c r="H229" s="14">
        <v>38.322232999999997</v>
      </c>
      <c r="I229" s="14">
        <v>-122.32605</v>
      </c>
      <c r="J229" s="13" t="b">
        <v>1</v>
      </c>
      <c r="K229" s="34" t="s">
        <v>4428</v>
      </c>
      <c r="L229" s="34" t="s">
        <v>4428</v>
      </c>
      <c r="M229" s="34" t="s">
        <v>4428</v>
      </c>
      <c r="N229" s="14" t="s">
        <v>3019</v>
      </c>
      <c r="O229" s="14" t="s">
        <v>3019</v>
      </c>
      <c r="P229" s="34" t="s">
        <v>4428</v>
      </c>
      <c r="Q229" s="34" t="s">
        <v>4428</v>
      </c>
      <c r="R229" s="14">
        <v>1438</v>
      </c>
      <c r="S229" s="14">
        <v>1965</v>
      </c>
      <c r="T229" s="23">
        <v>543700</v>
      </c>
      <c r="U229" s="14" t="s">
        <v>3016</v>
      </c>
      <c r="V229" s="14" t="s">
        <v>3493</v>
      </c>
      <c r="W229" s="13">
        <f t="shared" si="7"/>
        <v>0</v>
      </c>
      <c r="X229" s="13">
        <f t="shared" si="8"/>
        <v>0</v>
      </c>
      <c r="Y229" s="12">
        <v>2</v>
      </c>
      <c r="AA229" s="27">
        <v>41901</v>
      </c>
      <c r="AB229" s="14" t="s">
        <v>3043</v>
      </c>
      <c r="AC229" s="13" t="s">
        <v>4428</v>
      </c>
    </row>
    <row r="230" spans="1:29">
      <c r="A230" s="12">
        <v>229</v>
      </c>
      <c r="B230" t="s">
        <v>284</v>
      </c>
      <c r="C230" s="34">
        <v>57003</v>
      </c>
      <c r="D230" s="34" t="s">
        <v>4428</v>
      </c>
      <c r="E230" s="34" t="s">
        <v>4428</v>
      </c>
      <c r="F230" s="34" t="s">
        <v>4428</v>
      </c>
      <c r="G230" s="14" t="s">
        <v>1773</v>
      </c>
      <c r="H230" s="14">
        <v>38.321010000000001</v>
      </c>
      <c r="I230" s="14">
        <v>-122.327358</v>
      </c>
      <c r="J230" s="13" t="b">
        <v>1</v>
      </c>
      <c r="K230" s="34" t="s">
        <v>4428</v>
      </c>
      <c r="L230" s="34" t="s">
        <v>4428</v>
      </c>
      <c r="M230" s="34" t="s">
        <v>4428</v>
      </c>
      <c r="N230" s="14" t="s">
        <v>3019</v>
      </c>
      <c r="O230" s="14" t="s">
        <v>3019</v>
      </c>
      <c r="P230" s="34" t="s">
        <v>4428</v>
      </c>
      <c r="Q230" s="34" t="s">
        <v>4428</v>
      </c>
      <c r="R230" s="14">
        <v>2505</v>
      </c>
      <c r="S230" s="14">
        <v>1972</v>
      </c>
      <c r="T230" s="23">
        <v>719100</v>
      </c>
      <c r="U230" s="14" t="s">
        <v>3016</v>
      </c>
      <c r="V230" s="14" t="s">
        <v>3494</v>
      </c>
      <c r="W230" s="13">
        <f t="shared" si="7"/>
        <v>1</v>
      </c>
      <c r="X230" s="13">
        <f t="shared" si="8"/>
        <v>0</v>
      </c>
      <c r="Y230" s="12">
        <v>2</v>
      </c>
      <c r="AA230" s="27">
        <v>41933</v>
      </c>
      <c r="AB230" s="14" t="s">
        <v>3084</v>
      </c>
      <c r="AC230" s="13" t="s">
        <v>4428</v>
      </c>
    </row>
    <row r="231" spans="1:29">
      <c r="A231" s="12">
        <v>230</v>
      </c>
      <c r="B231" t="s">
        <v>285</v>
      </c>
      <c r="C231" s="34">
        <v>57003</v>
      </c>
      <c r="D231" s="34" t="s">
        <v>4428</v>
      </c>
      <c r="E231" s="34" t="s">
        <v>4428</v>
      </c>
      <c r="F231" s="34" t="s">
        <v>4428</v>
      </c>
      <c r="G231" s="14" t="s">
        <v>1774</v>
      </c>
      <c r="H231" s="14">
        <v>38.321289999999998</v>
      </c>
      <c r="I231" s="14">
        <v>-122.327682</v>
      </c>
      <c r="J231" s="13" t="b">
        <v>1</v>
      </c>
      <c r="K231" s="34" t="s">
        <v>4428</v>
      </c>
      <c r="L231" s="34" t="s">
        <v>4428</v>
      </c>
      <c r="M231" s="34" t="s">
        <v>4428</v>
      </c>
      <c r="N231" s="14" t="s">
        <v>3019</v>
      </c>
      <c r="O231" s="14" t="s">
        <v>3019</v>
      </c>
      <c r="P231" s="34" t="s">
        <v>4428</v>
      </c>
      <c r="Q231" s="34" t="s">
        <v>4428</v>
      </c>
      <c r="R231" s="14">
        <v>2004</v>
      </c>
      <c r="S231" s="14">
        <v>1972</v>
      </c>
      <c r="T231" s="23">
        <v>639000</v>
      </c>
      <c r="U231" s="14" t="s">
        <v>3016</v>
      </c>
      <c r="V231" s="14" t="s">
        <v>3495</v>
      </c>
      <c r="W231" s="13">
        <f t="shared" si="7"/>
        <v>1</v>
      </c>
      <c r="X231" s="13">
        <f t="shared" si="8"/>
        <v>0</v>
      </c>
      <c r="Y231" s="12">
        <v>2</v>
      </c>
      <c r="AA231" s="27">
        <v>42109</v>
      </c>
      <c r="AB231" s="27">
        <v>42244</v>
      </c>
      <c r="AC231" s="13">
        <f>DAYS360(AA231,AB231,TRUE)</f>
        <v>133</v>
      </c>
    </row>
    <row r="232" spans="1:29">
      <c r="A232" s="12">
        <v>231</v>
      </c>
      <c r="B232" t="s">
        <v>286</v>
      </c>
      <c r="C232" s="34">
        <v>57003</v>
      </c>
      <c r="D232" s="34" t="s">
        <v>4428</v>
      </c>
      <c r="E232" s="34" t="s">
        <v>4428</v>
      </c>
      <c r="F232" s="34" t="s">
        <v>4428</v>
      </c>
      <c r="G232" s="14" t="s">
        <v>1775</v>
      </c>
      <c r="H232" s="14">
        <v>38.320874000000003</v>
      </c>
      <c r="I232" s="14">
        <v>-122.328384</v>
      </c>
      <c r="J232" s="13" t="b">
        <v>1</v>
      </c>
      <c r="K232" s="34" t="s">
        <v>4428</v>
      </c>
      <c r="L232" s="34" t="s">
        <v>4428</v>
      </c>
      <c r="M232" s="34" t="s">
        <v>4428</v>
      </c>
      <c r="N232" s="14" t="s">
        <v>3019</v>
      </c>
      <c r="O232" s="14" t="s">
        <v>3019</v>
      </c>
      <c r="P232" s="34" t="s">
        <v>4428</v>
      </c>
      <c r="Q232" s="34" t="s">
        <v>4428</v>
      </c>
      <c r="R232" s="14">
        <v>2128</v>
      </c>
      <c r="S232" s="14">
        <v>1977</v>
      </c>
      <c r="T232" s="23">
        <v>680800</v>
      </c>
      <c r="U232" s="14" t="s">
        <v>3016</v>
      </c>
      <c r="V232" s="14" t="s">
        <v>3496</v>
      </c>
      <c r="W232" s="13">
        <f t="shared" si="7"/>
        <v>1</v>
      </c>
      <c r="X232" s="13">
        <f t="shared" si="8"/>
        <v>0</v>
      </c>
      <c r="Y232" s="12">
        <v>2</v>
      </c>
      <c r="AA232" s="27">
        <v>41900</v>
      </c>
      <c r="AB232" s="14" t="s">
        <v>3085</v>
      </c>
      <c r="AC232" s="13" t="s">
        <v>4428</v>
      </c>
    </row>
    <row r="233" spans="1:29">
      <c r="A233" s="12">
        <v>232</v>
      </c>
      <c r="B233" t="s">
        <v>287</v>
      </c>
      <c r="C233" s="34">
        <v>57003</v>
      </c>
      <c r="D233" s="34" t="s">
        <v>4428</v>
      </c>
      <c r="E233" s="34" t="s">
        <v>4428</v>
      </c>
      <c r="F233" s="34" t="s">
        <v>4428</v>
      </c>
      <c r="G233" s="14" t="s">
        <v>1776</v>
      </c>
      <c r="H233" s="14">
        <v>38.3202</v>
      </c>
      <c r="I233" s="14">
        <v>-122.328492</v>
      </c>
      <c r="J233" s="13" t="b">
        <v>1</v>
      </c>
      <c r="K233" s="34" t="s">
        <v>4428</v>
      </c>
      <c r="L233" s="34" t="s">
        <v>4428</v>
      </c>
      <c r="M233" s="34" t="s">
        <v>4428</v>
      </c>
      <c r="N233" s="14" t="s">
        <v>3019</v>
      </c>
      <c r="O233" s="14" t="s">
        <v>3019</v>
      </c>
      <c r="P233" s="34" t="s">
        <v>4428</v>
      </c>
      <c r="Q233" s="34" t="s">
        <v>4428</v>
      </c>
      <c r="R233" s="14">
        <v>1845</v>
      </c>
      <c r="S233" s="14">
        <v>1977</v>
      </c>
      <c r="T233" s="23">
        <v>636700</v>
      </c>
      <c r="U233" s="14" t="s">
        <v>3016</v>
      </c>
      <c r="V233" s="14" t="s">
        <v>3497</v>
      </c>
      <c r="W233" s="13">
        <f t="shared" si="7"/>
        <v>1</v>
      </c>
      <c r="X233" s="13">
        <f t="shared" si="8"/>
        <v>0</v>
      </c>
      <c r="Y233" s="12">
        <v>2</v>
      </c>
      <c r="AA233" s="14" t="s">
        <v>4428</v>
      </c>
      <c r="AB233" s="14" t="s">
        <v>4428</v>
      </c>
      <c r="AC233" s="13" t="s">
        <v>4428</v>
      </c>
    </row>
    <row r="234" spans="1:29">
      <c r="A234" s="12">
        <v>233</v>
      </c>
      <c r="B234" t="s">
        <v>288</v>
      </c>
      <c r="C234" s="34">
        <v>57003</v>
      </c>
      <c r="D234" s="34" t="s">
        <v>4428</v>
      </c>
      <c r="E234" s="34" t="s">
        <v>4428</v>
      </c>
      <c r="F234" s="34" t="s">
        <v>4428</v>
      </c>
      <c r="G234" s="14" t="s">
        <v>1777</v>
      </c>
      <c r="H234" s="14">
        <v>38.320340999999999</v>
      </c>
      <c r="I234" s="14">
        <v>-122.32933300000001</v>
      </c>
      <c r="J234" s="13" t="b">
        <v>1</v>
      </c>
      <c r="K234" s="34" t="s">
        <v>4428</v>
      </c>
      <c r="L234" s="34" t="s">
        <v>4428</v>
      </c>
      <c r="M234" s="34" t="s">
        <v>4428</v>
      </c>
      <c r="N234" s="14" t="s">
        <v>3019</v>
      </c>
      <c r="O234" s="14" t="s">
        <v>3019</v>
      </c>
      <c r="P234" s="34" t="s">
        <v>4428</v>
      </c>
      <c r="Q234" s="34" t="s">
        <v>4428</v>
      </c>
      <c r="R234" s="14">
        <v>1845</v>
      </c>
      <c r="S234" s="14">
        <v>1977</v>
      </c>
      <c r="T234" s="23">
        <v>616200</v>
      </c>
      <c r="U234" s="14" t="s">
        <v>3016</v>
      </c>
      <c r="V234" s="14" t="s">
        <v>3498</v>
      </c>
      <c r="W234" s="13">
        <f t="shared" si="7"/>
        <v>0</v>
      </c>
      <c r="X234" s="13">
        <f t="shared" si="8"/>
        <v>0</v>
      </c>
      <c r="Y234" s="12">
        <v>1</v>
      </c>
      <c r="AA234" s="27">
        <v>41884</v>
      </c>
      <c r="AB234" s="14" t="s">
        <v>3058</v>
      </c>
      <c r="AC234" s="13" t="s">
        <v>4428</v>
      </c>
    </row>
    <row r="235" spans="1:29">
      <c r="A235" s="12">
        <v>234</v>
      </c>
      <c r="B235" t="s">
        <v>1472</v>
      </c>
      <c r="C235" s="34">
        <v>57003</v>
      </c>
      <c r="D235" s="34" t="s">
        <v>4428</v>
      </c>
      <c r="E235" s="34" t="s">
        <v>4428</v>
      </c>
      <c r="F235" s="34" t="s">
        <v>4428</v>
      </c>
      <c r="G235" s="14" t="s">
        <v>1778</v>
      </c>
      <c r="H235" s="14">
        <v>38.323999999999998</v>
      </c>
      <c r="I235" s="14">
        <v>-122.32725000000001</v>
      </c>
      <c r="J235" s="13" t="b">
        <v>1</v>
      </c>
      <c r="K235" s="34" t="s">
        <v>4428</v>
      </c>
      <c r="L235" s="34" t="s">
        <v>4428</v>
      </c>
      <c r="M235" s="34" t="s">
        <v>4428</v>
      </c>
      <c r="N235" s="14" t="s">
        <v>3019</v>
      </c>
      <c r="O235" s="14" t="s">
        <v>3019</v>
      </c>
      <c r="P235" s="34" t="s">
        <v>4428</v>
      </c>
      <c r="Q235" s="34" t="s">
        <v>4428</v>
      </c>
      <c r="R235" s="14">
        <v>2266</v>
      </c>
      <c r="S235" s="14">
        <v>1976</v>
      </c>
      <c r="T235" s="23">
        <v>671600</v>
      </c>
      <c r="U235" s="14" t="s">
        <v>3016</v>
      </c>
      <c r="V235" s="14" t="s">
        <v>3499</v>
      </c>
      <c r="W235" s="13">
        <f t="shared" si="7"/>
        <v>1</v>
      </c>
      <c r="X235" s="13">
        <f t="shared" si="8"/>
        <v>0</v>
      </c>
      <c r="Y235" s="12">
        <v>2</v>
      </c>
      <c r="AA235" s="27">
        <v>41898</v>
      </c>
      <c r="AB235" s="27">
        <v>41908</v>
      </c>
      <c r="AC235" s="13">
        <f>DAYS360(AA235,AB235,TRUE)</f>
        <v>10</v>
      </c>
    </row>
    <row r="236" spans="1:29">
      <c r="A236" s="12">
        <v>235</v>
      </c>
      <c r="B236" t="s">
        <v>289</v>
      </c>
      <c r="C236" s="34">
        <v>57003</v>
      </c>
      <c r="D236" s="34" t="s">
        <v>4428</v>
      </c>
      <c r="E236" s="34" t="s">
        <v>4428</v>
      </c>
      <c r="F236" s="34" t="s">
        <v>4428</v>
      </c>
      <c r="G236" s="14" t="s">
        <v>1779</v>
      </c>
      <c r="H236" s="14">
        <v>38.323357999999999</v>
      </c>
      <c r="I236" s="14">
        <v>-122.329525</v>
      </c>
      <c r="J236" s="13" t="b">
        <v>1</v>
      </c>
      <c r="K236" s="34" t="s">
        <v>4428</v>
      </c>
      <c r="L236" s="34" t="s">
        <v>4428</v>
      </c>
      <c r="M236" s="34" t="s">
        <v>4428</v>
      </c>
      <c r="N236" s="14" t="s">
        <v>3019</v>
      </c>
      <c r="O236" s="14" t="s">
        <v>3019</v>
      </c>
      <c r="P236" s="34" t="s">
        <v>4428</v>
      </c>
      <c r="Q236" s="34" t="s">
        <v>4428</v>
      </c>
      <c r="R236" s="14">
        <v>2128</v>
      </c>
      <c r="S236" s="14">
        <v>1976</v>
      </c>
      <c r="T236" s="23">
        <v>663900</v>
      </c>
      <c r="U236" s="14" t="s">
        <v>3016</v>
      </c>
      <c r="V236" s="14" t="s">
        <v>3500</v>
      </c>
      <c r="W236" s="13">
        <f t="shared" si="7"/>
        <v>0</v>
      </c>
      <c r="X236" s="13">
        <f t="shared" si="8"/>
        <v>0</v>
      </c>
      <c r="Y236" s="12">
        <v>2</v>
      </c>
      <c r="AA236" s="27">
        <v>41894</v>
      </c>
      <c r="AB236" s="14" t="s">
        <v>3057</v>
      </c>
      <c r="AC236" s="13" t="s">
        <v>4428</v>
      </c>
    </row>
    <row r="237" spans="1:29">
      <c r="A237" s="12">
        <v>236</v>
      </c>
      <c r="B237" t="s">
        <v>290</v>
      </c>
      <c r="C237" s="34">
        <v>32622</v>
      </c>
      <c r="D237" s="34" t="s">
        <v>4428</v>
      </c>
      <c r="E237" s="34" t="s">
        <v>4428</v>
      </c>
      <c r="F237" s="34" t="s">
        <v>4428</v>
      </c>
      <c r="G237" s="14" t="s">
        <v>1780</v>
      </c>
      <c r="H237" s="14">
        <v>38.324078999999998</v>
      </c>
      <c r="I237" s="14">
        <v>-122.33053099999999</v>
      </c>
      <c r="J237" s="13" t="b">
        <v>1</v>
      </c>
      <c r="K237" s="34" t="s">
        <v>4428</v>
      </c>
      <c r="L237" s="34" t="s">
        <v>4428</v>
      </c>
      <c r="M237" s="34" t="s">
        <v>4428</v>
      </c>
      <c r="N237" s="14" t="s">
        <v>3019</v>
      </c>
      <c r="O237" s="14" t="s">
        <v>3019</v>
      </c>
      <c r="P237" s="34" t="s">
        <v>4428</v>
      </c>
      <c r="Q237" s="34" t="s">
        <v>4428</v>
      </c>
      <c r="R237" s="14">
        <v>1885</v>
      </c>
      <c r="S237" s="14">
        <v>1990</v>
      </c>
      <c r="T237" s="23">
        <v>651100</v>
      </c>
      <c r="U237" s="14" t="s">
        <v>3016</v>
      </c>
      <c r="V237" s="14" t="s">
        <v>3501</v>
      </c>
      <c r="W237" s="13">
        <f t="shared" si="7"/>
        <v>0</v>
      </c>
      <c r="X237" s="13">
        <f t="shared" si="8"/>
        <v>0</v>
      </c>
      <c r="Y237" s="12">
        <v>2</v>
      </c>
      <c r="AA237" s="14" t="s">
        <v>4428</v>
      </c>
      <c r="AB237" s="14" t="s">
        <v>4428</v>
      </c>
      <c r="AC237" s="13" t="s">
        <v>4428</v>
      </c>
    </row>
    <row r="238" spans="1:29">
      <c r="A238" s="12">
        <v>237</v>
      </c>
      <c r="B238" t="s">
        <v>291</v>
      </c>
      <c r="C238" s="34">
        <v>32622</v>
      </c>
      <c r="D238" s="34" t="s">
        <v>4428</v>
      </c>
      <c r="E238" s="34" t="s">
        <v>4428</v>
      </c>
      <c r="F238" s="34" t="s">
        <v>4428</v>
      </c>
      <c r="G238" s="14" t="s">
        <v>1781</v>
      </c>
      <c r="H238" s="14">
        <v>38.325859999999999</v>
      </c>
      <c r="I238" s="14">
        <v>-122.32674900000001</v>
      </c>
      <c r="J238" s="13" t="b">
        <v>1</v>
      </c>
      <c r="K238" s="34" t="s">
        <v>4428</v>
      </c>
      <c r="L238" s="34" t="s">
        <v>4428</v>
      </c>
      <c r="M238" s="34" t="s">
        <v>4428</v>
      </c>
      <c r="N238" s="14" t="s">
        <v>3019</v>
      </c>
      <c r="O238" s="14" t="s">
        <v>3019</v>
      </c>
      <c r="P238" s="34" t="s">
        <v>4428</v>
      </c>
      <c r="Q238" s="34" t="s">
        <v>4428</v>
      </c>
      <c r="R238" s="14">
        <v>1568</v>
      </c>
      <c r="S238" s="14">
        <v>1972</v>
      </c>
      <c r="T238" s="23">
        <v>565100</v>
      </c>
      <c r="U238" s="14" t="s">
        <v>3016</v>
      </c>
      <c r="V238" s="14" t="s">
        <v>3502</v>
      </c>
      <c r="W238" s="13">
        <f t="shared" si="7"/>
        <v>0</v>
      </c>
      <c r="X238" s="13">
        <f t="shared" si="8"/>
        <v>0</v>
      </c>
      <c r="Y238" s="12">
        <v>2</v>
      </c>
      <c r="AA238" s="27">
        <v>41982</v>
      </c>
      <c r="AB238" s="27">
        <v>42013</v>
      </c>
      <c r="AC238" s="13">
        <f>DAYS360(AA238,AB238,TRUE)</f>
        <v>30</v>
      </c>
    </row>
    <row r="239" spans="1:29">
      <c r="A239" s="12">
        <v>238</v>
      </c>
      <c r="B239" t="s">
        <v>292</v>
      </c>
      <c r="C239" s="34">
        <v>32622</v>
      </c>
      <c r="D239" s="34" t="s">
        <v>4428</v>
      </c>
      <c r="E239" s="34" t="s">
        <v>4428</v>
      </c>
      <c r="F239" s="34" t="s">
        <v>4428</v>
      </c>
      <c r="G239" s="14" t="s">
        <v>1782</v>
      </c>
      <c r="H239" s="14">
        <v>38.326481000000001</v>
      </c>
      <c r="I239" s="14">
        <v>-122.327952</v>
      </c>
      <c r="J239" s="13" t="b">
        <v>1</v>
      </c>
      <c r="K239" s="34" t="s">
        <v>4428</v>
      </c>
      <c r="L239" s="34" t="s">
        <v>4428</v>
      </c>
      <c r="M239" s="34" t="s">
        <v>4428</v>
      </c>
      <c r="N239" s="14" t="s">
        <v>3018</v>
      </c>
      <c r="O239" s="14" t="s">
        <v>3018</v>
      </c>
      <c r="P239" s="34" t="s">
        <v>4428</v>
      </c>
      <c r="Q239" s="34" t="s">
        <v>4428</v>
      </c>
      <c r="R239" s="14">
        <v>1358</v>
      </c>
      <c r="S239" s="14">
        <v>1974</v>
      </c>
      <c r="T239" s="23">
        <v>376100</v>
      </c>
      <c r="U239" s="14" t="s">
        <v>3016</v>
      </c>
      <c r="V239" s="14" t="s">
        <v>3503</v>
      </c>
      <c r="W239" s="13">
        <f t="shared" si="7"/>
        <v>1</v>
      </c>
      <c r="X239" s="13">
        <f t="shared" si="8"/>
        <v>0</v>
      </c>
      <c r="Y239" s="12">
        <v>2</v>
      </c>
      <c r="AA239" s="14" t="s">
        <v>4428</v>
      </c>
      <c r="AB239" s="14" t="s">
        <v>4428</v>
      </c>
      <c r="AC239" s="13" t="s">
        <v>4428</v>
      </c>
    </row>
    <row r="240" spans="1:29">
      <c r="A240" s="12">
        <v>239</v>
      </c>
      <c r="B240" t="s">
        <v>293</v>
      </c>
      <c r="C240" s="34">
        <v>32622</v>
      </c>
      <c r="D240" s="34" t="s">
        <v>4428</v>
      </c>
      <c r="E240" s="34" t="s">
        <v>4428</v>
      </c>
      <c r="F240" s="34" t="s">
        <v>4428</v>
      </c>
      <c r="G240" s="14" t="s">
        <v>1783</v>
      </c>
      <c r="H240" s="14">
        <v>38.326425999999998</v>
      </c>
      <c r="I240" s="14">
        <v>-122.32794199999999</v>
      </c>
      <c r="J240" s="13" t="b">
        <v>1</v>
      </c>
      <c r="K240" s="34" t="s">
        <v>4428</v>
      </c>
      <c r="L240" s="34" t="s">
        <v>4428</v>
      </c>
      <c r="M240" s="34" t="s">
        <v>4428</v>
      </c>
      <c r="N240" s="14" t="s">
        <v>3018</v>
      </c>
      <c r="O240" s="14" t="s">
        <v>3018</v>
      </c>
      <c r="P240" s="34" t="s">
        <v>4428</v>
      </c>
      <c r="Q240" s="34" t="s">
        <v>4428</v>
      </c>
      <c r="R240" s="14">
        <v>1056</v>
      </c>
      <c r="S240" s="14">
        <v>1975</v>
      </c>
      <c r="T240" s="23">
        <v>387800</v>
      </c>
      <c r="U240" s="14" t="s">
        <v>3016</v>
      </c>
      <c r="V240" s="14" t="s">
        <v>3504</v>
      </c>
      <c r="W240" s="13">
        <f t="shared" si="7"/>
        <v>1</v>
      </c>
      <c r="X240" s="13">
        <f t="shared" si="8"/>
        <v>0</v>
      </c>
      <c r="Y240" s="12">
        <v>2</v>
      </c>
      <c r="AA240" s="27">
        <v>41900</v>
      </c>
      <c r="AB240" s="27">
        <v>42010</v>
      </c>
      <c r="AC240" s="13">
        <f>DAYS360(AA240,AB240,TRUE)</f>
        <v>108</v>
      </c>
    </row>
    <row r="241" spans="1:29">
      <c r="A241" s="12">
        <v>240</v>
      </c>
      <c r="B241" t="s">
        <v>294</v>
      </c>
      <c r="C241" s="34">
        <v>32622</v>
      </c>
      <c r="D241" s="34" t="s">
        <v>4428</v>
      </c>
      <c r="E241" s="34" t="s">
        <v>4428</v>
      </c>
      <c r="F241" s="34" t="s">
        <v>4428</v>
      </c>
      <c r="G241" s="14" t="s">
        <v>1784</v>
      </c>
      <c r="H241" s="14">
        <v>38.325930999999997</v>
      </c>
      <c r="I241" s="14">
        <v>-122.328765</v>
      </c>
      <c r="J241" s="13" t="b">
        <v>1</v>
      </c>
      <c r="K241" s="34" t="s">
        <v>4428</v>
      </c>
      <c r="L241" s="34" t="s">
        <v>4428</v>
      </c>
      <c r="M241" s="34" t="s">
        <v>4428</v>
      </c>
      <c r="N241" s="14" t="s">
        <v>3019</v>
      </c>
      <c r="O241" s="14" t="s">
        <v>3019</v>
      </c>
      <c r="P241" s="34" t="s">
        <v>4428</v>
      </c>
      <c r="Q241" s="34" t="s">
        <v>4428</v>
      </c>
      <c r="R241" s="14">
        <v>2102</v>
      </c>
      <c r="S241" s="14">
        <v>1972</v>
      </c>
      <c r="T241" s="23">
        <v>661900</v>
      </c>
      <c r="U241" s="14" t="s">
        <v>3017</v>
      </c>
      <c r="V241" s="14" t="s">
        <v>3505</v>
      </c>
      <c r="W241" s="13">
        <f t="shared" si="7"/>
        <v>0</v>
      </c>
      <c r="X241" s="13">
        <f t="shared" si="8"/>
        <v>0</v>
      </c>
      <c r="Y241" s="12">
        <v>4</v>
      </c>
      <c r="AA241" s="14" t="s">
        <v>4428</v>
      </c>
      <c r="AB241" s="14" t="s">
        <v>4428</v>
      </c>
      <c r="AC241" s="13" t="s">
        <v>4428</v>
      </c>
    </row>
    <row r="242" spans="1:29">
      <c r="A242" s="12">
        <v>241</v>
      </c>
      <c r="B242" t="s">
        <v>295</v>
      </c>
      <c r="C242" s="34">
        <v>32622</v>
      </c>
      <c r="D242" s="34" t="s">
        <v>4428</v>
      </c>
      <c r="E242" s="34" t="s">
        <v>4428</v>
      </c>
      <c r="F242" s="34" t="s">
        <v>4428</v>
      </c>
      <c r="G242" s="14" t="s">
        <v>1785</v>
      </c>
      <c r="H242" s="14">
        <v>38.326292000000002</v>
      </c>
      <c r="I242" s="14">
        <v>-122.33272700000001</v>
      </c>
      <c r="J242" s="13" t="b">
        <v>1</v>
      </c>
      <c r="K242" s="34" t="s">
        <v>4428</v>
      </c>
      <c r="L242" s="34" t="s">
        <v>4428</v>
      </c>
      <c r="M242" s="34" t="s">
        <v>4428</v>
      </c>
      <c r="N242" s="14" t="s">
        <v>3019</v>
      </c>
      <c r="O242" s="14" t="s">
        <v>3019</v>
      </c>
      <c r="P242" s="34" t="s">
        <v>4428</v>
      </c>
      <c r="Q242" s="34" t="s">
        <v>4428</v>
      </c>
      <c r="R242" s="14">
        <v>1172</v>
      </c>
      <c r="S242" s="14">
        <v>1973</v>
      </c>
      <c r="T242" s="23">
        <v>499700</v>
      </c>
      <c r="U242" s="14" t="s">
        <v>3016</v>
      </c>
      <c r="V242" s="14" t="s">
        <v>3506</v>
      </c>
      <c r="W242" s="13">
        <f t="shared" si="7"/>
        <v>1</v>
      </c>
      <c r="X242" s="13">
        <f t="shared" si="8"/>
        <v>0</v>
      </c>
      <c r="Y242" s="12">
        <v>2</v>
      </c>
      <c r="AA242" s="27">
        <v>41918</v>
      </c>
      <c r="AB242" s="27">
        <v>41918</v>
      </c>
      <c r="AC242" s="13">
        <f>DAYS360(AA242,AB242,TRUE)</f>
        <v>0</v>
      </c>
    </row>
    <row r="243" spans="1:29">
      <c r="A243" s="12">
        <v>242</v>
      </c>
      <c r="B243" t="s">
        <v>296</v>
      </c>
      <c r="C243" s="34">
        <v>32622</v>
      </c>
      <c r="D243" s="34" t="s">
        <v>4428</v>
      </c>
      <c r="E243" s="34" t="s">
        <v>4428</v>
      </c>
      <c r="F243" s="34" t="s">
        <v>4428</v>
      </c>
      <c r="G243" s="14" t="s">
        <v>1786</v>
      </c>
      <c r="H243" s="14">
        <v>38.326199000000003</v>
      </c>
      <c r="I243" s="14">
        <v>-122.331964</v>
      </c>
      <c r="J243" s="13" t="b">
        <v>1</v>
      </c>
      <c r="K243" s="34" t="s">
        <v>4428</v>
      </c>
      <c r="L243" s="34" t="s">
        <v>4428</v>
      </c>
      <c r="M243" s="34" t="s">
        <v>4428</v>
      </c>
      <c r="N243" s="14" t="s">
        <v>3019</v>
      </c>
      <c r="O243" s="14" t="s">
        <v>3019</v>
      </c>
      <c r="P243" s="34" t="s">
        <v>4428</v>
      </c>
      <c r="Q243" s="34" t="s">
        <v>4428</v>
      </c>
      <c r="R243" s="14">
        <v>2102</v>
      </c>
      <c r="S243" s="14">
        <v>1973</v>
      </c>
      <c r="T243" s="23">
        <v>656200</v>
      </c>
      <c r="U243" s="14" t="s">
        <v>3016</v>
      </c>
      <c r="V243" s="14" t="s">
        <v>3507</v>
      </c>
      <c r="W243" s="13">
        <f t="shared" si="7"/>
        <v>0</v>
      </c>
      <c r="X243" s="13">
        <f t="shared" si="8"/>
        <v>0</v>
      </c>
      <c r="Y243" s="12">
        <v>3</v>
      </c>
      <c r="AA243" s="14" t="s">
        <v>4428</v>
      </c>
      <c r="AB243" s="14" t="s">
        <v>4428</v>
      </c>
      <c r="AC243" s="13" t="s">
        <v>4428</v>
      </c>
    </row>
    <row r="244" spans="1:29">
      <c r="A244" s="12">
        <v>243</v>
      </c>
      <c r="B244" t="s">
        <v>297</v>
      </c>
      <c r="C244" s="34">
        <v>32622</v>
      </c>
      <c r="D244" s="34" t="s">
        <v>4428</v>
      </c>
      <c r="E244" s="34" t="s">
        <v>4428</v>
      </c>
      <c r="F244" s="34" t="s">
        <v>4428</v>
      </c>
      <c r="G244" s="14" t="s">
        <v>1787</v>
      </c>
      <c r="H244" s="14">
        <v>38.326374000000001</v>
      </c>
      <c r="I244" s="14">
        <v>-122.33166</v>
      </c>
      <c r="J244" s="13" t="b">
        <v>1</v>
      </c>
      <c r="K244" s="34" t="s">
        <v>4428</v>
      </c>
      <c r="L244" s="34" t="s">
        <v>4428</v>
      </c>
      <c r="M244" s="34" t="s">
        <v>4428</v>
      </c>
      <c r="N244" s="14" t="s">
        <v>3019</v>
      </c>
      <c r="O244" s="14" t="s">
        <v>3019</v>
      </c>
      <c r="P244" s="34" t="s">
        <v>4428</v>
      </c>
      <c r="Q244" s="34" t="s">
        <v>4428</v>
      </c>
      <c r="R244" s="14">
        <v>2102</v>
      </c>
      <c r="S244" s="14">
        <v>1973</v>
      </c>
      <c r="T244" s="23">
        <v>635100</v>
      </c>
      <c r="U244" s="14" t="s">
        <v>3016</v>
      </c>
      <c r="V244" s="14" t="s">
        <v>3508</v>
      </c>
      <c r="W244" s="13">
        <f t="shared" si="7"/>
        <v>1</v>
      </c>
      <c r="X244" s="13">
        <f t="shared" si="8"/>
        <v>0</v>
      </c>
      <c r="Y244" s="12">
        <v>2</v>
      </c>
      <c r="AA244" s="27" t="s">
        <v>3086</v>
      </c>
      <c r="AB244" s="14" t="s">
        <v>3087</v>
      </c>
      <c r="AC244" s="13" t="s">
        <v>4428</v>
      </c>
    </row>
    <row r="245" spans="1:29">
      <c r="A245" s="12">
        <v>244</v>
      </c>
      <c r="B245" t="s">
        <v>298</v>
      </c>
      <c r="C245" s="34">
        <v>32622</v>
      </c>
      <c r="D245" s="34" t="s">
        <v>4428</v>
      </c>
      <c r="E245" s="34" t="s">
        <v>4428</v>
      </c>
      <c r="F245" s="34" t="s">
        <v>4428</v>
      </c>
      <c r="G245" s="14" t="s">
        <v>1788</v>
      </c>
      <c r="H245" s="14">
        <v>38.326690999999997</v>
      </c>
      <c r="I245" s="14">
        <v>-122.331463</v>
      </c>
      <c r="J245" s="13" t="b">
        <v>1</v>
      </c>
      <c r="K245" s="34" t="s">
        <v>4428</v>
      </c>
      <c r="L245" s="34" t="s">
        <v>4428</v>
      </c>
      <c r="M245" s="34" t="s">
        <v>4428</v>
      </c>
      <c r="N245" s="14" t="s">
        <v>3019</v>
      </c>
      <c r="O245" s="14" t="s">
        <v>3019</v>
      </c>
      <c r="P245" s="34" t="s">
        <v>4428</v>
      </c>
      <c r="Q245" s="34" t="s">
        <v>4428</v>
      </c>
      <c r="R245" s="14">
        <v>1447</v>
      </c>
      <c r="S245" s="14">
        <v>1973</v>
      </c>
      <c r="T245" s="23">
        <v>525900</v>
      </c>
      <c r="U245" s="14" t="s">
        <v>3016</v>
      </c>
      <c r="V245" s="14" t="s">
        <v>3509</v>
      </c>
      <c r="W245" s="13">
        <f t="shared" si="7"/>
        <v>0</v>
      </c>
      <c r="X245" s="13">
        <f t="shared" si="8"/>
        <v>0</v>
      </c>
      <c r="Y245" s="12">
        <v>2</v>
      </c>
      <c r="AA245" s="14" t="s">
        <v>4428</v>
      </c>
      <c r="AB245" s="14" t="s">
        <v>4428</v>
      </c>
      <c r="AC245" s="13" t="s">
        <v>4428</v>
      </c>
    </row>
    <row r="246" spans="1:29">
      <c r="A246" s="12">
        <v>245</v>
      </c>
      <c r="B246" t="s">
        <v>299</v>
      </c>
      <c r="C246" s="34">
        <v>44421</v>
      </c>
      <c r="D246" s="34" t="s">
        <v>4428</v>
      </c>
      <c r="E246" s="34" t="s">
        <v>4428</v>
      </c>
      <c r="F246" s="34" t="s">
        <v>4428</v>
      </c>
      <c r="G246" s="14" t="s">
        <v>1789</v>
      </c>
      <c r="H246" s="14">
        <v>38.327961999999999</v>
      </c>
      <c r="I246" s="14">
        <v>-122.333298</v>
      </c>
      <c r="J246" s="13" t="b">
        <v>1</v>
      </c>
      <c r="K246" s="34" t="s">
        <v>4428</v>
      </c>
      <c r="L246" s="34" t="s">
        <v>4428</v>
      </c>
      <c r="M246" s="34" t="s">
        <v>4428</v>
      </c>
      <c r="N246" s="14" t="s">
        <v>3019</v>
      </c>
      <c r="O246" s="14" t="s">
        <v>3019</v>
      </c>
      <c r="P246" s="34" t="s">
        <v>4428</v>
      </c>
      <c r="Q246" s="34" t="s">
        <v>4428</v>
      </c>
      <c r="R246" s="14">
        <v>1549</v>
      </c>
      <c r="S246" s="14">
        <v>1973</v>
      </c>
      <c r="T246" s="23">
        <v>574000</v>
      </c>
      <c r="U246" s="14" t="s">
        <v>3016</v>
      </c>
      <c r="V246" s="14" t="s">
        <v>3510</v>
      </c>
      <c r="W246" s="13">
        <f t="shared" si="7"/>
        <v>1</v>
      </c>
      <c r="X246" s="13">
        <f t="shared" si="8"/>
        <v>0</v>
      </c>
      <c r="Y246" s="12">
        <v>1</v>
      </c>
      <c r="AA246" s="14" t="s">
        <v>4428</v>
      </c>
      <c r="AB246" s="14" t="s">
        <v>4428</v>
      </c>
      <c r="AC246" s="13" t="s">
        <v>4428</v>
      </c>
    </row>
    <row r="247" spans="1:29">
      <c r="A247" s="12">
        <v>246</v>
      </c>
      <c r="B247" t="s">
        <v>300</v>
      </c>
      <c r="C247" s="34">
        <v>32622</v>
      </c>
      <c r="D247" s="34" t="s">
        <v>4428</v>
      </c>
      <c r="E247" s="34" t="s">
        <v>4428</v>
      </c>
      <c r="F247" s="34" t="s">
        <v>4428</v>
      </c>
      <c r="G247" s="14" t="s">
        <v>1790</v>
      </c>
      <c r="H247" s="14">
        <v>38.327848000000003</v>
      </c>
      <c r="I247" s="14">
        <v>-122.333128</v>
      </c>
      <c r="J247" s="13" t="b">
        <v>1</v>
      </c>
      <c r="K247" s="34" t="s">
        <v>4428</v>
      </c>
      <c r="L247" s="34" t="s">
        <v>4428</v>
      </c>
      <c r="M247" s="34" t="s">
        <v>4428</v>
      </c>
      <c r="N247" s="14" t="s">
        <v>3019</v>
      </c>
      <c r="O247" s="14" t="s">
        <v>3019</v>
      </c>
      <c r="P247" s="34" t="s">
        <v>4428</v>
      </c>
      <c r="Q247" s="34" t="s">
        <v>4428</v>
      </c>
      <c r="R247" s="14">
        <v>2102</v>
      </c>
      <c r="S247" s="14">
        <v>1973</v>
      </c>
      <c r="T247" s="23">
        <v>670000</v>
      </c>
      <c r="U247" s="14" t="s">
        <v>3016</v>
      </c>
      <c r="V247" s="14" t="s">
        <v>3511</v>
      </c>
      <c r="W247" s="13">
        <f t="shared" si="7"/>
        <v>0</v>
      </c>
      <c r="X247" s="13">
        <f t="shared" si="8"/>
        <v>0</v>
      </c>
      <c r="Y247" s="12">
        <v>2</v>
      </c>
      <c r="AA247" s="27">
        <v>42111</v>
      </c>
      <c r="AB247" s="27">
        <v>42201</v>
      </c>
      <c r="AC247" s="13">
        <f>DAYS360(AA247,AB247,TRUE)</f>
        <v>89</v>
      </c>
    </row>
    <row r="248" spans="1:29">
      <c r="A248" s="12">
        <v>247</v>
      </c>
      <c r="B248" t="s">
        <v>301</v>
      </c>
      <c r="C248" s="34">
        <v>32622</v>
      </c>
      <c r="D248" s="34" t="s">
        <v>4428</v>
      </c>
      <c r="E248" s="34" t="s">
        <v>4428</v>
      </c>
      <c r="F248" s="34" t="s">
        <v>4428</v>
      </c>
      <c r="G248" s="14" t="s">
        <v>1791</v>
      </c>
      <c r="H248" s="14">
        <v>38.327767999999999</v>
      </c>
      <c r="I248" s="14">
        <v>-122.33293</v>
      </c>
      <c r="J248" s="13" t="b">
        <v>1</v>
      </c>
      <c r="K248" s="34" t="s">
        <v>4428</v>
      </c>
      <c r="L248" s="34" t="s">
        <v>4428</v>
      </c>
      <c r="M248" s="34" t="s">
        <v>4428</v>
      </c>
      <c r="N248" s="14" t="s">
        <v>3019</v>
      </c>
      <c r="O248" s="14" t="s">
        <v>3019</v>
      </c>
      <c r="P248" s="34" t="s">
        <v>4428</v>
      </c>
      <c r="Q248" s="34" t="s">
        <v>4428</v>
      </c>
      <c r="R248" s="14">
        <v>2102</v>
      </c>
      <c r="S248" s="14">
        <v>1973</v>
      </c>
      <c r="T248" s="23">
        <v>650400</v>
      </c>
      <c r="U248" s="14" t="s">
        <v>3016</v>
      </c>
      <c r="V248" s="14" t="s">
        <v>3512</v>
      </c>
      <c r="W248" s="13">
        <f t="shared" si="7"/>
        <v>1</v>
      </c>
      <c r="X248" s="13">
        <f t="shared" si="8"/>
        <v>0</v>
      </c>
      <c r="Y248" s="12">
        <v>1</v>
      </c>
      <c r="AA248" s="27">
        <v>42108</v>
      </c>
      <c r="AB248" s="14" t="s">
        <v>3088</v>
      </c>
      <c r="AC248" s="13" t="s">
        <v>4428</v>
      </c>
    </row>
    <row r="249" spans="1:29">
      <c r="A249" s="12">
        <v>248</v>
      </c>
      <c r="B249" t="s">
        <v>302</v>
      </c>
      <c r="C249" s="34">
        <v>32622</v>
      </c>
      <c r="D249" s="34" t="s">
        <v>4428</v>
      </c>
      <c r="E249" s="34" t="s">
        <v>4428</v>
      </c>
      <c r="F249" s="34" t="s">
        <v>4428</v>
      </c>
      <c r="G249" s="14" t="s">
        <v>1792</v>
      </c>
      <c r="H249" s="14">
        <v>38.327610999999997</v>
      </c>
      <c r="I249" s="14">
        <v>-122.33277699999999</v>
      </c>
      <c r="J249" s="13" t="b">
        <v>1</v>
      </c>
      <c r="K249" s="34" t="s">
        <v>4428</v>
      </c>
      <c r="L249" s="34" t="s">
        <v>4428</v>
      </c>
      <c r="M249" s="34" t="s">
        <v>4428</v>
      </c>
      <c r="N249" s="14" t="s">
        <v>3019</v>
      </c>
      <c r="O249" s="14" t="s">
        <v>3019</v>
      </c>
      <c r="P249" s="34" t="s">
        <v>4428</v>
      </c>
      <c r="Q249" s="34" t="s">
        <v>4428</v>
      </c>
      <c r="R249" s="14">
        <v>2102</v>
      </c>
      <c r="S249" s="14">
        <v>1973</v>
      </c>
      <c r="T249" s="23">
        <v>649700</v>
      </c>
      <c r="U249" s="14" t="s">
        <v>3016</v>
      </c>
      <c r="V249" s="14" t="s">
        <v>3513</v>
      </c>
      <c r="W249" s="13">
        <f t="shared" si="7"/>
        <v>1</v>
      </c>
      <c r="X249" s="13">
        <f t="shared" si="8"/>
        <v>0</v>
      </c>
      <c r="Y249" s="12">
        <v>2</v>
      </c>
      <c r="AA249" s="14" t="s">
        <v>4428</v>
      </c>
      <c r="AB249" s="14" t="s">
        <v>4428</v>
      </c>
      <c r="AC249" s="13" t="s">
        <v>4428</v>
      </c>
    </row>
    <row r="250" spans="1:29">
      <c r="A250" s="12">
        <v>249</v>
      </c>
      <c r="B250" t="s">
        <v>303</v>
      </c>
      <c r="C250" s="34">
        <v>32622</v>
      </c>
      <c r="D250" s="34" t="s">
        <v>4428</v>
      </c>
      <c r="E250" s="34" t="s">
        <v>4428</v>
      </c>
      <c r="F250" s="34" t="s">
        <v>4428</v>
      </c>
      <c r="G250" s="14" t="s">
        <v>1793</v>
      </c>
      <c r="H250" s="14">
        <v>38.329448999999997</v>
      </c>
      <c r="I250" s="14">
        <v>-122.329176</v>
      </c>
      <c r="J250" s="13" t="b">
        <v>1</v>
      </c>
      <c r="K250" s="34" t="s">
        <v>4428</v>
      </c>
      <c r="L250" s="34" t="s">
        <v>4428</v>
      </c>
      <c r="M250" s="34" t="s">
        <v>4428</v>
      </c>
      <c r="N250" s="14" t="s">
        <v>3019</v>
      </c>
      <c r="O250" s="14" t="s">
        <v>3019</v>
      </c>
      <c r="P250" s="34" t="s">
        <v>4428</v>
      </c>
      <c r="Q250" s="34" t="s">
        <v>4428</v>
      </c>
      <c r="R250" s="14">
        <v>1626</v>
      </c>
      <c r="S250" s="14">
        <v>1985</v>
      </c>
      <c r="T250" s="23">
        <v>562100</v>
      </c>
      <c r="U250" s="14" t="s">
        <v>3016</v>
      </c>
      <c r="V250" s="14" t="s">
        <v>3514</v>
      </c>
      <c r="W250" s="13">
        <f t="shared" si="7"/>
        <v>1</v>
      </c>
      <c r="X250" s="13">
        <f t="shared" si="8"/>
        <v>0</v>
      </c>
      <c r="Y250" s="12">
        <v>2</v>
      </c>
      <c r="AA250" s="14" t="s">
        <v>4428</v>
      </c>
      <c r="AB250" s="14" t="s">
        <v>4428</v>
      </c>
      <c r="AC250" s="13" t="s">
        <v>4428</v>
      </c>
    </row>
    <row r="251" spans="1:29">
      <c r="A251" s="12">
        <v>250</v>
      </c>
      <c r="B251" t="s">
        <v>304</v>
      </c>
      <c r="C251" s="34">
        <v>44421</v>
      </c>
      <c r="D251" s="34" t="s">
        <v>4428</v>
      </c>
      <c r="E251" s="34" t="s">
        <v>4428</v>
      </c>
      <c r="F251" s="34" t="s">
        <v>4428</v>
      </c>
      <c r="G251" s="14" t="s">
        <v>1794</v>
      </c>
      <c r="H251" s="14">
        <v>38.330410999999998</v>
      </c>
      <c r="I251" s="14">
        <v>-122.329262</v>
      </c>
      <c r="J251" s="13" t="b">
        <v>1</v>
      </c>
      <c r="K251" s="34" t="s">
        <v>4428</v>
      </c>
      <c r="L251" s="34" t="s">
        <v>4428</v>
      </c>
      <c r="M251" s="34" t="s">
        <v>4428</v>
      </c>
      <c r="N251" s="14" t="s">
        <v>3019</v>
      </c>
      <c r="O251" s="14" t="s">
        <v>3019</v>
      </c>
      <c r="P251" s="34" t="s">
        <v>4428</v>
      </c>
      <c r="Q251" s="34" t="s">
        <v>4428</v>
      </c>
      <c r="R251" s="14">
        <v>3150</v>
      </c>
      <c r="S251" s="14">
        <v>1983</v>
      </c>
      <c r="T251" s="23">
        <v>807800</v>
      </c>
      <c r="U251" s="14" t="s">
        <v>3016</v>
      </c>
      <c r="V251" s="14" t="s">
        <v>3515</v>
      </c>
      <c r="W251" s="13">
        <f t="shared" si="7"/>
        <v>1</v>
      </c>
      <c r="X251" s="13">
        <f t="shared" si="8"/>
        <v>0</v>
      </c>
      <c r="Y251" s="12">
        <v>2</v>
      </c>
      <c r="AA251" s="14" t="s">
        <v>4428</v>
      </c>
      <c r="AB251" s="14" t="s">
        <v>4428</v>
      </c>
      <c r="AC251" s="13" t="s">
        <v>4428</v>
      </c>
    </row>
    <row r="252" spans="1:29">
      <c r="A252" s="12">
        <v>251</v>
      </c>
      <c r="B252" t="s">
        <v>305</v>
      </c>
      <c r="C252" s="34">
        <v>44421</v>
      </c>
      <c r="D252" s="34" t="s">
        <v>4428</v>
      </c>
      <c r="E252" s="34" t="s">
        <v>4428</v>
      </c>
      <c r="F252" s="34" t="s">
        <v>4428</v>
      </c>
      <c r="G252" s="14" t="s">
        <v>1795</v>
      </c>
      <c r="H252" s="14">
        <v>38.329664000000001</v>
      </c>
      <c r="I252" s="14">
        <v>-122.332195</v>
      </c>
      <c r="J252" s="13" t="b">
        <v>1</v>
      </c>
      <c r="K252" s="34" t="s">
        <v>4428</v>
      </c>
      <c r="L252" s="34" t="s">
        <v>4428</v>
      </c>
      <c r="M252" s="34" t="s">
        <v>4428</v>
      </c>
      <c r="N252" s="14" t="s">
        <v>3019</v>
      </c>
      <c r="O252" s="14" t="s">
        <v>3019</v>
      </c>
      <c r="P252" s="34" t="s">
        <v>4428</v>
      </c>
      <c r="Q252" s="34" t="s">
        <v>4428</v>
      </c>
      <c r="R252" s="14">
        <v>2537</v>
      </c>
      <c r="S252" s="14">
        <v>1976</v>
      </c>
      <c r="T252" s="23">
        <v>704000</v>
      </c>
      <c r="U252" s="14" t="s">
        <v>3016</v>
      </c>
      <c r="V252" s="14" t="s">
        <v>3516</v>
      </c>
      <c r="W252" s="13">
        <f t="shared" si="7"/>
        <v>0</v>
      </c>
      <c r="X252" s="13">
        <f t="shared" si="8"/>
        <v>0</v>
      </c>
      <c r="Y252" s="12">
        <v>2</v>
      </c>
      <c r="AA252" s="27">
        <v>41913</v>
      </c>
      <c r="AB252" s="14" t="s">
        <v>3089</v>
      </c>
      <c r="AC252" s="13" t="s">
        <v>4428</v>
      </c>
    </row>
    <row r="253" spans="1:29">
      <c r="A253" s="12">
        <v>252</v>
      </c>
      <c r="B253" t="s">
        <v>306</v>
      </c>
      <c r="C253" s="34">
        <v>44421</v>
      </c>
      <c r="D253" s="34" t="s">
        <v>4428</v>
      </c>
      <c r="E253" s="34" t="s">
        <v>4428</v>
      </c>
      <c r="F253" s="34" t="s">
        <v>4428</v>
      </c>
      <c r="G253" s="14" t="s">
        <v>1796</v>
      </c>
      <c r="H253" s="14">
        <v>38.330173000000002</v>
      </c>
      <c r="I253" s="14">
        <v>-122.33491100000001</v>
      </c>
      <c r="J253" s="13" t="b">
        <v>1</v>
      </c>
      <c r="K253" s="34" t="s">
        <v>4428</v>
      </c>
      <c r="L253" s="34" t="s">
        <v>4428</v>
      </c>
      <c r="M253" s="34" t="s">
        <v>4428</v>
      </c>
      <c r="N253" s="14" t="s">
        <v>3019</v>
      </c>
      <c r="O253" s="14" t="s">
        <v>3019</v>
      </c>
      <c r="P253" s="34" t="s">
        <v>4428</v>
      </c>
      <c r="Q253" s="34" t="s">
        <v>4428</v>
      </c>
      <c r="R253" s="14">
        <v>2297</v>
      </c>
      <c r="S253" s="14">
        <v>1991</v>
      </c>
      <c r="T253" s="23">
        <v>704700</v>
      </c>
      <c r="U253" s="14" t="s">
        <v>3016</v>
      </c>
      <c r="V253" s="14" t="s">
        <v>3517</v>
      </c>
      <c r="W253" s="13">
        <f t="shared" si="7"/>
        <v>1</v>
      </c>
      <c r="X253" s="13">
        <f t="shared" si="8"/>
        <v>0</v>
      </c>
      <c r="Y253" s="12">
        <v>2</v>
      </c>
      <c r="AA253" s="14" t="s">
        <v>4428</v>
      </c>
      <c r="AB253" s="14" t="s">
        <v>4428</v>
      </c>
      <c r="AC253" s="13" t="s">
        <v>4428</v>
      </c>
    </row>
    <row r="254" spans="1:29">
      <c r="A254" s="12">
        <v>253</v>
      </c>
      <c r="B254" t="s">
        <v>307</v>
      </c>
      <c r="C254" s="34">
        <v>44421</v>
      </c>
      <c r="D254" s="34" t="s">
        <v>4428</v>
      </c>
      <c r="E254" s="34" t="s">
        <v>4428</v>
      </c>
      <c r="F254" s="34" t="s">
        <v>4428</v>
      </c>
      <c r="G254" s="14" t="s">
        <v>1797</v>
      </c>
      <c r="H254" s="14">
        <v>38.330931999999997</v>
      </c>
      <c r="I254" s="14">
        <v>-122.336499</v>
      </c>
      <c r="J254" s="13" t="b">
        <v>1</v>
      </c>
      <c r="K254" s="34" t="s">
        <v>4428</v>
      </c>
      <c r="L254" s="34" t="s">
        <v>4428</v>
      </c>
      <c r="M254" s="34" t="s">
        <v>4428</v>
      </c>
      <c r="N254" s="14" t="s">
        <v>3019</v>
      </c>
      <c r="O254" s="14" t="s">
        <v>3019</v>
      </c>
      <c r="P254" s="34" t="s">
        <v>4428</v>
      </c>
      <c r="Q254" s="34" t="s">
        <v>4428</v>
      </c>
      <c r="R254" s="20">
        <v>3200</v>
      </c>
      <c r="S254" s="14" t="s">
        <v>4428</v>
      </c>
      <c r="T254" s="23" t="s">
        <v>4428</v>
      </c>
      <c r="U254" s="14" t="s">
        <v>3016</v>
      </c>
      <c r="V254" s="14" t="s">
        <v>3518</v>
      </c>
      <c r="W254" s="13">
        <f t="shared" si="7"/>
        <v>0</v>
      </c>
      <c r="X254" s="13">
        <f t="shared" si="8"/>
        <v>0</v>
      </c>
      <c r="Y254" s="12">
        <v>2</v>
      </c>
      <c r="AA254" s="14" t="s">
        <v>4428</v>
      </c>
      <c r="AB254" s="14" t="s">
        <v>4428</v>
      </c>
      <c r="AC254" s="13" t="s">
        <v>4428</v>
      </c>
    </row>
    <row r="255" spans="1:29">
      <c r="A255" s="12">
        <v>254</v>
      </c>
      <c r="B255" t="s">
        <v>308</v>
      </c>
      <c r="C255" s="34">
        <v>49077</v>
      </c>
      <c r="D255" s="34" t="s">
        <v>4428</v>
      </c>
      <c r="E255" s="34" t="s">
        <v>4428</v>
      </c>
      <c r="F255" s="34" t="s">
        <v>4428</v>
      </c>
      <c r="G255" s="14" t="s">
        <v>1798</v>
      </c>
      <c r="H255" s="14">
        <v>38.328006000000002</v>
      </c>
      <c r="I255" s="14">
        <v>-122.323086</v>
      </c>
      <c r="J255" s="13" t="b">
        <v>1</v>
      </c>
      <c r="K255" s="34" t="s">
        <v>4428</v>
      </c>
      <c r="L255" s="34" t="s">
        <v>4428</v>
      </c>
      <c r="M255" s="34" t="s">
        <v>4428</v>
      </c>
      <c r="N255" s="14" t="s">
        <v>3019</v>
      </c>
      <c r="O255" s="14" t="s">
        <v>3019</v>
      </c>
      <c r="P255" s="34" t="s">
        <v>4428</v>
      </c>
      <c r="Q255" s="34" t="s">
        <v>4428</v>
      </c>
      <c r="R255" s="14">
        <v>2087</v>
      </c>
      <c r="S255" s="14">
        <v>1984</v>
      </c>
      <c r="T255" s="23">
        <v>629000</v>
      </c>
      <c r="U255" s="14" t="s">
        <v>3016</v>
      </c>
      <c r="V255" s="14" t="s">
        <v>3519</v>
      </c>
      <c r="W255" s="13">
        <f t="shared" si="7"/>
        <v>1</v>
      </c>
      <c r="X255" s="13">
        <f t="shared" si="8"/>
        <v>0</v>
      </c>
      <c r="Y255" s="12">
        <v>2</v>
      </c>
      <c r="AA255" s="27">
        <v>42129</v>
      </c>
      <c r="AB255" s="27">
        <v>42142</v>
      </c>
      <c r="AC255" s="13">
        <f>DAYS360(AA255,AB255,TRUE)</f>
        <v>13</v>
      </c>
    </row>
    <row r="256" spans="1:29">
      <c r="A256" s="12">
        <v>255</v>
      </c>
      <c r="B256" t="s">
        <v>309</v>
      </c>
      <c r="C256" s="34">
        <v>49077</v>
      </c>
      <c r="D256" s="34" t="s">
        <v>4428</v>
      </c>
      <c r="E256" s="34" t="s">
        <v>4428</v>
      </c>
      <c r="F256" s="34" t="s">
        <v>4428</v>
      </c>
      <c r="G256" s="14" t="s">
        <v>1799</v>
      </c>
      <c r="H256" s="14">
        <v>38.328457999999998</v>
      </c>
      <c r="I256" s="14">
        <v>-122.325789</v>
      </c>
      <c r="J256" s="13" t="b">
        <v>1</v>
      </c>
      <c r="K256" s="34" t="s">
        <v>4428</v>
      </c>
      <c r="L256" s="34" t="s">
        <v>4428</v>
      </c>
      <c r="M256" s="34" t="s">
        <v>4428</v>
      </c>
      <c r="N256" s="14" t="s">
        <v>3019</v>
      </c>
      <c r="O256" s="14" t="s">
        <v>3019</v>
      </c>
      <c r="P256" s="34" t="s">
        <v>4428</v>
      </c>
      <c r="Q256" s="34" t="s">
        <v>4428</v>
      </c>
      <c r="R256" s="14">
        <v>2500</v>
      </c>
      <c r="S256" s="14" t="s">
        <v>4428</v>
      </c>
      <c r="T256" s="23" t="s">
        <v>4428</v>
      </c>
      <c r="U256" s="14" t="s">
        <v>3016</v>
      </c>
      <c r="V256" s="14" t="s">
        <v>3520</v>
      </c>
      <c r="W256" s="13">
        <f t="shared" si="7"/>
        <v>0</v>
      </c>
      <c r="X256" s="13">
        <f t="shared" si="8"/>
        <v>0</v>
      </c>
      <c r="Y256" s="12">
        <v>2</v>
      </c>
      <c r="AA256" s="14" t="s">
        <v>4428</v>
      </c>
      <c r="AB256" s="14" t="s">
        <v>4428</v>
      </c>
      <c r="AC256" s="13" t="s">
        <v>4428</v>
      </c>
    </row>
    <row r="257" spans="1:29">
      <c r="A257" s="12">
        <v>256</v>
      </c>
      <c r="B257" t="s">
        <v>310</v>
      </c>
      <c r="C257" s="34">
        <v>49077</v>
      </c>
      <c r="D257" s="34" t="s">
        <v>4428</v>
      </c>
      <c r="E257" s="34" t="s">
        <v>4428</v>
      </c>
      <c r="F257" s="34" t="s">
        <v>4428</v>
      </c>
      <c r="G257" s="14" t="s">
        <v>1800</v>
      </c>
      <c r="H257" s="14">
        <v>38.329318000000001</v>
      </c>
      <c r="I257" s="14">
        <v>-122.322264</v>
      </c>
      <c r="J257" s="13" t="b">
        <v>1</v>
      </c>
      <c r="K257" s="34" t="s">
        <v>4428</v>
      </c>
      <c r="L257" s="34" t="s">
        <v>4428</v>
      </c>
      <c r="M257" s="34" t="s">
        <v>4428</v>
      </c>
      <c r="N257" s="14" t="s">
        <v>3019</v>
      </c>
      <c r="O257" s="14" t="s">
        <v>3019</v>
      </c>
      <c r="P257" s="34" t="s">
        <v>4428</v>
      </c>
      <c r="Q257" s="34" t="s">
        <v>4428</v>
      </c>
      <c r="R257" s="14">
        <v>2169</v>
      </c>
      <c r="S257" s="14">
        <v>1975</v>
      </c>
      <c r="T257" s="23">
        <v>636800</v>
      </c>
      <c r="U257" s="14" t="s">
        <v>3016</v>
      </c>
      <c r="V257" s="14" t="s">
        <v>3521</v>
      </c>
      <c r="W257" s="13">
        <f t="shared" si="7"/>
        <v>1</v>
      </c>
      <c r="X257" s="13">
        <f t="shared" si="8"/>
        <v>0</v>
      </c>
      <c r="Y257" s="12">
        <v>2</v>
      </c>
      <c r="AA257" s="27">
        <v>42101</v>
      </c>
      <c r="AB257" s="27">
        <v>42110</v>
      </c>
      <c r="AC257" s="13">
        <f>DAYS360(AA257,AB257,TRUE)</f>
        <v>9</v>
      </c>
    </row>
    <row r="258" spans="1:29">
      <c r="A258" s="12">
        <v>257</v>
      </c>
      <c r="B258" t="s">
        <v>311</v>
      </c>
      <c r="C258" s="34">
        <v>49077</v>
      </c>
      <c r="D258" s="34" t="s">
        <v>4428</v>
      </c>
      <c r="E258" s="34" t="s">
        <v>4428</v>
      </c>
      <c r="F258" s="34" t="s">
        <v>4428</v>
      </c>
      <c r="G258" s="14" t="s">
        <v>1801</v>
      </c>
      <c r="H258" s="14">
        <v>38.330288000000003</v>
      </c>
      <c r="I258" s="14">
        <v>-122.326938</v>
      </c>
      <c r="J258" s="13" t="b">
        <v>1</v>
      </c>
      <c r="K258" s="34" t="s">
        <v>4428</v>
      </c>
      <c r="L258" s="34" t="s">
        <v>4428</v>
      </c>
      <c r="M258" s="34" t="s">
        <v>4428</v>
      </c>
      <c r="N258" s="14" t="s">
        <v>3019</v>
      </c>
      <c r="O258" s="14" t="s">
        <v>3019</v>
      </c>
      <c r="P258" s="34" t="s">
        <v>4428</v>
      </c>
      <c r="Q258" s="34" t="s">
        <v>4428</v>
      </c>
      <c r="R258" s="14">
        <v>2400</v>
      </c>
      <c r="S258" s="14" t="s">
        <v>4428</v>
      </c>
      <c r="T258" s="23" t="s">
        <v>4428</v>
      </c>
      <c r="U258" s="14" t="s">
        <v>3016</v>
      </c>
      <c r="V258" s="14" t="s">
        <v>3522</v>
      </c>
      <c r="W258" s="13">
        <f t="shared" ref="W258:W321" si="9">IF(ISNUMBER(FIND("chimney",V258))= TRUE,1,0)</f>
        <v>1</v>
      </c>
      <c r="X258" s="13">
        <f t="shared" ref="X258:X321" si="10">IF(ISNUMBER(FIND("foundation",V258))= TRUE,1,0)</f>
        <v>0</v>
      </c>
      <c r="Y258" s="12">
        <v>2</v>
      </c>
      <c r="AA258" s="14" t="s">
        <v>4428</v>
      </c>
      <c r="AB258" s="14" t="s">
        <v>4428</v>
      </c>
      <c r="AC258" s="13" t="s">
        <v>4428</v>
      </c>
    </row>
    <row r="259" spans="1:29">
      <c r="A259" s="12">
        <v>258</v>
      </c>
      <c r="B259" t="s">
        <v>312</v>
      </c>
      <c r="C259" s="34">
        <v>49077</v>
      </c>
      <c r="D259" s="34" t="s">
        <v>4428</v>
      </c>
      <c r="E259" s="34" t="s">
        <v>4428</v>
      </c>
      <c r="F259" s="34" t="s">
        <v>4428</v>
      </c>
      <c r="G259" s="14" t="s">
        <v>1802</v>
      </c>
      <c r="H259" s="14">
        <v>38.330604999999998</v>
      </c>
      <c r="I259" s="14">
        <v>-122.325335</v>
      </c>
      <c r="J259" s="13" t="b">
        <v>1</v>
      </c>
      <c r="K259" s="34" t="s">
        <v>4428</v>
      </c>
      <c r="L259" s="34" t="s">
        <v>4428</v>
      </c>
      <c r="M259" s="34" t="s">
        <v>4428</v>
      </c>
      <c r="N259" s="14" t="s">
        <v>3019</v>
      </c>
      <c r="O259" s="14" t="s">
        <v>3019</v>
      </c>
      <c r="P259" s="34" t="s">
        <v>4428</v>
      </c>
      <c r="Q259" s="34" t="s">
        <v>4428</v>
      </c>
      <c r="R259" s="14">
        <v>1666</v>
      </c>
      <c r="S259" s="14">
        <v>1974</v>
      </c>
      <c r="T259" s="23">
        <v>552600</v>
      </c>
      <c r="U259" s="14" t="s">
        <v>3016</v>
      </c>
      <c r="V259" s="14" t="s">
        <v>3523</v>
      </c>
      <c r="W259" s="13">
        <f t="shared" si="9"/>
        <v>0</v>
      </c>
      <c r="X259" s="13">
        <f t="shared" si="10"/>
        <v>0</v>
      </c>
      <c r="Y259" s="12">
        <v>3</v>
      </c>
      <c r="AA259" s="14" t="s">
        <v>4428</v>
      </c>
      <c r="AB259" s="14" t="s">
        <v>4428</v>
      </c>
      <c r="AC259" s="13" t="s">
        <v>4428</v>
      </c>
    </row>
    <row r="260" spans="1:29">
      <c r="A260" s="12">
        <v>259</v>
      </c>
      <c r="B260" t="s">
        <v>313</v>
      </c>
      <c r="C260" s="34">
        <v>49077</v>
      </c>
      <c r="D260" s="34" t="s">
        <v>4428</v>
      </c>
      <c r="E260" s="34" t="s">
        <v>4428</v>
      </c>
      <c r="F260" s="34" t="s">
        <v>4428</v>
      </c>
      <c r="G260" s="14" t="s">
        <v>1803</v>
      </c>
      <c r="H260" s="14">
        <v>38.335228000000001</v>
      </c>
      <c r="I260" s="14">
        <v>-122.32378199999999</v>
      </c>
      <c r="J260" s="13" t="b">
        <v>1</v>
      </c>
      <c r="K260" s="34" t="s">
        <v>4428</v>
      </c>
      <c r="L260" s="34" t="s">
        <v>4428</v>
      </c>
      <c r="M260" s="34" t="s">
        <v>4428</v>
      </c>
      <c r="N260" s="14" t="s">
        <v>3022</v>
      </c>
      <c r="O260" s="14" t="s">
        <v>3022</v>
      </c>
      <c r="P260" s="34" t="s">
        <v>4428</v>
      </c>
      <c r="Q260" s="34" t="s">
        <v>4428</v>
      </c>
      <c r="R260" s="20">
        <v>4800</v>
      </c>
      <c r="S260" s="14" t="s">
        <v>4428</v>
      </c>
      <c r="T260" s="23" t="s">
        <v>4428</v>
      </c>
      <c r="U260" s="14" t="s">
        <v>3017</v>
      </c>
      <c r="V260" s="14" t="s">
        <v>3524</v>
      </c>
      <c r="W260" s="13">
        <f t="shared" si="9"/>
        <v>0</v>
      </c>
      <c r="X260" s="13">
        <f t="shared" si="10"/>
        <v>0</v>
      </c>
      <c r="Y260" s="12">
        <v>4</v>
      </c>
      <c r="AA260" s="27">
        <v>42338</v>
      </c>
      <c r="AB260" s="14" t="s">
        <v>4428</v>
      </c>
      <c r="AC260" s="13" t="s">
        <v>4428</v>
      </c>
    </row>
    <row r="261" spans="1:29">
      <c r="A261" s="12">
        <v>260</v>
      </c>
      <c r="B261" t="s">
        <v>314</v>
      </c>
      <c r="C261" s="34">
        <v>36806</v>
      </c>
      <c r="D261" s="34" t="s">
        <v>4428</v>
      </c>
      <c r="E261" s="34" t="s">
        <v>4428</v>
      </c>
      <c r="F261" s="34" t="s">
        <v>4428</v>
      </c>
      <c r="G261" s="14" t="s">
        <v>1804</v>
      </c>
      <c r="H261" s="14">
        <v>38.335754000000001</v>
      </c>
      <c r="I261" s="14">
        <v>-122.327927</v>
      </c>
      <c r="J261" s="13" t="b">
        <v>1</v>
      </c>
      <c r="K261" s="34" t="s">
        <v>4428</v>
      </c>
      <c r="L261" s="34" t="s">
        <v>4428</v>
      </c>
      <c r="M261" s="34" t="s">
        <v>4428</v>
      </c>
      <c r="N261" s="14" t="s">
        <v>3019</v>
      </c>
      <c r="O261" s="14" t="s">
        <v>3019</v>
      </c>
      <c r="P261" s="34" t="s">
        <v>4428</v>
      </c>
      <c r="Q261" s="34" t="s">
        <v>4428</v>
      </c>
      <c r="R261" s="14">
        <v>2777</v>
      </c>
      <c r="S261" s="14">
        <v>1994</v>
      </c>
      <c r="T261" s="23">
        <v>860500</v>
      </c>
      <c r="U261" s="14" t="s">
        <v>3016</v>
      </c>
      <c r="V261" s="14" t="s">
        <v>3525</v>
      </c>
      <c r="W261" s="13">
        <f t="shared" si="9"/>
        <v>0</v>
      </c>
      <c r="X261" s="13">
        <f t="shared" si="10"/>
        <v>0</v>
      </c>
      <c r="Y261" s="12">
        <v>2</v>
      </c>
      <c r="AA261" s="27">
        <v>41893</v>
      </c>
      <c r="AB261" s="14" t="s">
        <v>3089</v>
      </c>
      <c r="AC261" s="13" t="s">
        <v>4428</v>
      </c>
    </row>
    <row r="262" spans="1:29">
      <c r="A262" s="12">
        <v>261</v>
      </c>
      <c r="B262" t="s">
        <v>315</v>
      </c>
      <c r="C262" s="34">
        <v>43969</v>
      </c>
      <c r="D262" s="34" t="s">
        <v>4428</v>
      </c>
      <c r="E262" s="34" t="s">
        <v>4428</v>
      </c>
      <c r="F262" s="34" t="s">
        <v>4428</v>
      </c>
      <c r="G262" s="14" t="s">
        <v>1805</v>
      </c>
      <c r="H262" s="14">
        <v>38.306631000000003</v>
      </c>
      <c r="I262" s="14">
        <v>-122.33407800000001</v>
      </c>
      <c r="J262" s="13" t="b">
        <v>1</v>
      </c>
      <c r="K262" s="34" t="s">
        <v>4428</v>
      </c>
      <c r="L262" s="34" t="s">
        <v>4428</v>
      </c>
      <c r="M262" s="34" t="s">
        <v>4428</v>
      </c>
      <c r="N262" s="14" t="s">
        <v>3019</v>
      </c>
      <c r="O262" s="14" t="s">
        <v>3019</v>
      </c>
      <c r="P262" s="34" t="s">
        <v>4428</v>
      </c>
      <c r="Q262" s="34" t="s">
        <v>4428</v>
      </c>
      <c r="R262" s="14">
        <v>2146</v>
      </c>
      <c r="S262" s="14">
        <v>1976</v>
      </c>
      <c r="T262" s="23">
        <v>723000</v>
      </c>
      <c r="U262" s="13" t="s">
        <v>3016</v>
      </c>
      <c r="V262" s="14" t="s">
        <v>3526</v>
      </c>
      <c r="W262" s="13">
        <f t="shared" si="9"/>
        <v>1</v>
      </c>
      <c r="X262" s="13">
        <f t="shared" si="10"/>
        <v>0</v>
      </c>
      <c r="Y262" s="12">
        <v>2</v>
      </c>
      <c r="AA262" s="13" t="s">
        <v>4428</v>
      </c>
      <c r="AB262" s="13" t="s">
        <v>4428</v>
      </c>
      <c r="AC262" s="13" t="s">
        <v>4428</v>
      </c>
    </row>
    <row r="263" spans="1:29">
      <c r="A263" s="12">
        <v>262</v>
      </c>
      <c r="B263" t="s">
        <v>316</v>
      </c>
      <c r="C263" s="34">
        <v>43969</v>
      </c>
      <c r="D263" s="34" t="s">
        <v>4428</v>
      </c>
      <c r="E263" s="34" t="s">
        <v>4428</v>
      </c>
      <c r="F263" s="34" t="s">
        <v>4428</v>
      </c>
      <c r="G263" s="14" t="s">
        <v>1806</v>
      </c>
      <c r="H263" s="14">
        <v>38.308824999999999</v>
      </c>
      <c r="I263" s="14">
        <v>-122.333618</v>
      </c>
      <c r="J263" s="13" t="b">
        <v>1</v>
      </c>
      <c r="K263" s="34" t="s">
        <v>4428</v>
      </c>
      <c r="L263" s="34" t="s">
        <v>4428</v>
      </c>
      <c r="M263" s="34" t="s">
        <v>4428</v>
      </c>
      <c r="N263" s="14" t="s">
        <v>3019</v>
      </c>
      <c r="O263" s="14" t="s">
        <v>3019</v>
      </c>
      <c r="P263" s="34" t="s">
        <v>4428</v>
      </c>
      <c r="Q263" s="34" t="s">
        <v>4428</v>
      </c>
      <c r="R263" s="14">
        <v>2307</v>
      </c>
      <c r="S263" s="14">
        <v>1976</v>
      </c>
      <c r="T263" s="23">
        <v>695100</v>
      </c>
      <c r="U263" s="13" t="s">
        <v>3016</v>
      </c>
      <c r="V263" s="14" t="s">
        <v>3527</v>
      </c>
      <c r="W263" s="13">
        <f t="shared" si="9"/>
        <v>0</v>
      </c>
      <c r="X263" s="13">
        <f t="shared" si="10"/>
        <v>0</v>
      </c>
      <c r="Y263" s="12">
        <v>2</v>
      </c>
      <c r="AA263" s="13" t="s">
        <v>4428</v>
      </c>
      <c r="AB263" s="13" t="s">
        <v>4428</v>
      </c>
      <c r="AC263" s="13" t="s">
        <v>4428</v>
      </c>
    </row>
    <row r="264" spans="1:29">
      <c r="A264" s="12">
        <v>263</v>
      </c>
      <c r="B264" t="s">
        <v>317</v>
      </c>
      <c r="C264" s="34">
        <v>43969</v>
      </c>
      <c r="D264" s="34" t="s">
        <v>4428</v>
      </c>
      <c r="E264" s="34" t="s">
        <v>4428</v>
      </c>
      <c r="F264" s="34" t="s">
        <v>4428</v>
      </c>
      <c r="G264" s="14" t="s">
        <v>1807</v>
      </c>
      <c r="H264" s="14">
        <v>38.308703000000001</v>
      </c>
      <c r="I264" s="14">
        <v>-122.333251</v>
      </c>
      <c r="J264" s="13" t="b">
        <v>1</v>
      </c>
      <c r="K264" s="34" t="s">
        <v>4428</v>
      </c>
      <c r="L264" s="34" t="s">
        <v>4428</v>
      </c>
      <c r="M264" s="34" t="s">
        <v>4428</v>
      </c>
      <c r="N264" s="14" t="s">
        <v>3019</v>
      </c>
      <c r="O264" s="14" t="s">
        <v>3019</v>
      </c>
      <c r="P264" s="34" t="s">
        <v>4428</v>
      </c>
      <c r="Q264" s="34" t="s">
        <v>4428</v>
      </c>
      <c r="R264" s="14">
        <v>2307</v>
      </c>
      <c r="S264" s="14">
        <v>1976</v>
      </c>
      <c r="T264" s="23">
        <v>681900</v>
      </c>
      <c r="U264" s="13" t="s">
        <v>3016</v>
      </c>
      <c r="V264" s="14" t="s">
        <v>3528</v>
      </c>
      <c r="W264" s="13">
        <f t="shared" si="9"/>
        <v>0</v>
      </c>
      <c r="X264" s="13">
        <f t="shared" si="10"/>
        <v>0</v>
      </c>
      <c r="Y264" s="12">
        <v>2</v>
      </c>
      <c r="AA264" s="25">
        <v>42032</v>
      </c>
      <c r="AB264" s="25">
        <v>42080</v>
      </c>
      <c r="AC264" s="13">
        <f>DAYS360(AA264,AB264,TRUE)</f>
        <v>49</v>
      </c>
    </row>
    <row r="265" spans="1:29">
      <c r="A265" s="12">
        <v>264</v>
      </c>
      <c r="B265" t="s">
        <v>318</v>
      </c>
      <c r="C265" s="34">
        <v>43969</v>
      </c>
      <c r="D265" s="34" t="s">
        <v>4428</v>
      </c>
      <c r="E265" s="34" t="s">
        <v>4428</v>
      </c>
      <c r="F265" s="34" t="s">
        <v>4428</v>
      </c>
      <c r="G265" s="14" t="s">
        <v>1808</v>
      </c>
      <c r="H265" s="14">
        <v>38.309660999999998</v>
      </c>
      <c r="I265" s="14">
        <v>-122.33290100000001</v>
      </c>
      <c r="J265" s="13" t="b">
        <v>1</v>
      </c>
      <c r="K265" s="34" t="s">
        <v>4428</v>
      </c>
      <c r="L265" s="34" t="s">
        <v>4428</v>
      </c>
      <c r="M265" s="34" t="s">
        <v>4428</v>
      </c>
      <c r="N265" s="14" t="s">
        <v>3019</v>
      </c>
      <c r="O265" s="14" t="s">
        <v>3019</v>
      </c>
      <c r="P265" s="34" t="s">
        <v>4428</v>
      </c>
      <c r="Q265" s="34" t="s">
        <v>4428</v>
      </c>
      <c r="R265" s="14">
        <v>2307</v>
      </c>
      <c r="S265" s="14">
        <v>1976</v>
      </c>
      <c r="T265" s="23">
        <v>683900</v>
      </c>
      <c r="U265" s="13" t="s">
        <v>3016</v>
      </c>
      <c r="V265" s="14" t="s">
        <v>3529</v>
      </c>
      <c r="W265" s="13">
        <f t="shared" si="9"/>
        <v>0</v>
      </c>
      <c r="X265" s="13">
        <f t="shared" si="10"/>
        <v>0</v>
      </c>
      <c r="Y265" s="12">
        <v>2</v>
      </c>
      <c r="AA265" s="25">
        <v>41922</v>
      </c>
      <c r="AB265" s="25">
        <v>42013</v>
      </c>
      <c r="AC265" s="13">
        <f>DAYS360(AA265,AB265,TRUE)</f>
        <v>89</v>
      </c>
    </row>
    <row r="266" spans="1:29">
      <c r="A266" s="12">
        <v>265</v>
      </c>
      <c r="B266" t="s">
        <v>319</v>
      </c>
      <c r="C266" s="34">
        <v>43969</v>
      </c>
      <c r="D266" s="34" t="s">
        <v>4428</v>
      </c>
      <c r="E266" s="34" t="s">
        <v>4428</v>
      </c>
      <c r="F266" s="34" t="s">
        <v>4428</v>
      </c>
      <c r="G266" s="14" t="s">
        <v>1809</v>
      </c>
      <c r="H266" s="14">
        <v>38.309745999999997</v>
      </c>
      <c r="I266" s="14">
        <v>-122.333265</v>
      </c>
      <c r="J266" s="13" t="b">
        <v>1</v>
      </c>
      <c r="K266" s="34" t="s">
        <v>4428</v>
      </c>
      <c r="L266" s="34" t="s">
        <v>4428</v>
      </c>
      <c r="M266" s="34" t="s">
        <v>4428</v>
      </c>
      <c r="N266" s="14" t="s">
        <v>3019</v>
      </c>
      <c r="O266" s="14" t="s">
        <v>3019</v>
      </c>
      <c r="P266" s="34" t="s">
        <v>4428</v>
      </c>
      <c r="Q266" s="34" t="s">
        <v>4428</v>
      </c>
      <c r="R266" s="14">
        <v>1737</v>
      </c>
      <c r="S266" s="14">
        <v>1976</v>
      </c>
      <c r="T266" s="23">
        <v>550300</v>
      </c>
      <c r="U266" s="13" t="s">
        <v>3016</v>
      </c>
      <c r="V266" s="14" t="s">
        <v>3530</v>
      </c>
      <c r="W266" s="13">
        <f t="shared" si="9"/>
        <v>0</v>
      </c>
      <c r="X266" s="13">
        <f t="shared" si="10"/>
        <v>0</v>
      </c>
      <c r="Y266" s="12">
        <v>2</v>
      </c>
      <c r="AA266" s="13" t="s">
        <v>4428</v>
      </c>
      <c r="AB266" s="13" t="s">
        <v>4428</v>
      </c>
      <c r="AC266" s="13" t="s">
        <v>4428</v>
      </c>
    </row>
    <row r="267" spans="1:29">
      <c r="A267" s="12">
        <v>266</v>
      </c>
      <c r="B267" t="s">
        <v>320</v>
      </c>
      <c r="C267" s="34">
        <v>43969</v>
      </c>
      <c r="D267" s="34" t="s">
        <v>4428</v>
      </c>
      <c r="E267" s="34" t="s">
        <v>4428</v>
      </c>
      <c r="F267" s="34" t="s">
        <v>4428</v>
      </c>
      <c r="G267" s="14" t="s">
        <v>1810</v>
      </c>
      <c r="H267" s="13">
        <v>38.312845000000003</v>
      </c>
      <c r="I267" s="13">
        <v>-122.334425</v>
      </c>
      <c r="J267" s="13" t="b">
        <v>1</v>
      </c>
      <c r="K267" s="34" t="s">
        <v>4428</v>
      </c>
      <c r="L267" s="34" t="s">
        <v>4428</v>
      </c>
      <c r="M267" s="34" t="s">
        <v>4428</v>
      </c>
      <c r="N267" s="13" t="s">
        <v>3018</v>
      </c>
      <c r="O267" s="13" t="s">
        <v>3018</v>
      </c>
      <c r="P267" s="34" t="s">
        <v>4428</v>
      </c>
      <c r="Q267" s="34" t="s">
        <v>4428</v>
      </c>
      <c r="R267" s="19">
        <v>400</v>
      </c>
      <c r="S267" s="13" t="s">
        <v>4428</v>
      </c>
      <c r="T267" s="22" t="s">
        <v>4428</v>
      </c>
      <c r="U267" s="13" t="s">
        <v>3016</v>
      </c>
      <c r="V267" s="14" t="s">
        <v>3531</v>
      </c>
      <c r="W267" s="13">
        <f t="shared" si="9"/>
        <v>0</v>
      </c>
      <c r="X267" s="13">
        <f t="shared" si="10"/>
        <v>0</v>
      </c>
      <c r="Y267" s="12">
        <v>2</v>
      </c>
      <c r="AA267" s="13" t="s">
        <v>4428</v>
      </c>
      <c r="AB267" s="13" t="s">
        <v>4428</v>
      </c>
      <c r="AC267" s="13" t="s">
        <v>4428</v>
      </c>
    </row>
    <row r="268" spans="1:29">
      <c r="A268" s="12">
        <v>267</v>
      </c>
      <c r="B268" t="s">
        <v>321</v>
      </c>
      <c r="C268" s="34">
        <v>43969</v>
      </c>
      <c r="D268" s="34" t="s">
        <v>4428</v>
      </c>
      <c r="E268" s="34" t="s">
        <v>4428</v>
      </c>
      <c r="F268" s="34" t="s">
        <v>4428</v>
      </c>
      <c r="G268" s="14" t="s">
        <v>1811</v>
      </c>
      <c r="H268" s="14">
        <v>38.313541999999998</v>
      </c>
      <c r="I268" s="14">
        <v>-122.334063</v>
      </c>
      <c r="J268" s="13" t="b">
        <v>1</v>
      </c>
      <c r="K268" s="34" t="s">
        <v>4428</v>
      </c>
      <c r="L268" s="34" t="s">
        <v>4428</v>
      </c>
      <c r="M268" s="34" t="s">
        <v>4428</v>
      </c>
      <c r="N268" s="14" t="s">
        <v>3019</v>
      </c>
      <c r="O268" s="14" t="s">
        <v>3019</v>
      </c>
      <c r="P268" s="34" t="s">
        <v>4428</v>
      </c>
      <c r="Q268" s="34" t="s">
        <v>4428</v>
      </c>
      <c r="R268" s="20">
        <v>2400</v>
      </c>
      <c r="S268" s="14" t="s">
        <v>4428</v>
      </c>
      <c r="T268" s="23" t="s">
        <v>4428</v>
      </c>
      <c r="U268" s="14" t="s">
        <v>3017</v>
      </c>
      <c r="V268" s="14" t="s">
        <v>3532</v>
      </c>
      <c r="W268" s="13">
        <f t="shared" si="9"/>
        <v>0</v>
      </c>
      <c r="X268" s="13">
        <f t="shared" si="10"/>
        <v>0</v>
      </c>
      <c r="Y268" s="12">
        <v>4</v>
      </c>
      <c r="AA268" s="14" t="s">
        <v>4428</v>
      </c>
      <c r="AB268" s="14" t="s">
        <v>4428</v>
      </c>
      <c r="AC268" s="13" t="s">
        <v>4428</v>
      </c>
    </row>
    <row r="269" spans="1:29">
      <c r="A269" s="12">
        <v>268</v>
      </c>
      <c r="B269" t="s">
        <v>322</v>
      </c>
      <c r="C269" s="34">
        <v>43969</v>
      </c>
      <c r="D269" s="34" t="s">
        <v>4428</v>
      </c>
      <c r="E269" s="34" t="s">
        <v>4428</v>
      </c>
      <c r="F269" s="34" t="s">
        <v>4428</v>
      </c>
      <c r="G269" s="14" t="s">
        <v>1812</v>
      </c>
      <c r="H269" s="14">
        <v>38.305729999999997</v>
      </c>
      <c r="I269" s="14">
        <v>-122.33715599999999</v>
      </c>
      <c r="J269" s="13" t="b">
        <v>1</v>
      </c>
      <c r="K269" s="34" t="s">
        <v>4428</v>
      </c>
      <c r="L269" s="34" t="s">
        <v>4428</v>
      </c>
      <c r="M269" s="34" t="s">
        <v>4428</v>
      </c>
      <c r="N269" s="14" t="s">
        <v>3019</v>
      </c>
      <c r="O269" s="14" t="s">
        <v>3019</v>
      </c>
      <c r="P269" s="34" t="s">
        <v>4428</v>
      </c>
      <c r="Q269" s="34" t="s">
        <v>4428</v>
      </c>
      <c r="R269" s="14">
        <v>2160</v>
      </c>
      <c r="S269" s="14">
        <v>1962</v>
      </c>
      <c r="T269" s="23">
        <v>695200</v>
      </c>
      <c r="U269" s="13" t="s">
        <v>3016</v>
      </c>
      <c r="V269" s="14" t="s">
        <v>3533</v>
      </c>
      <c r="W269" s="13">
        <f t="shared" si="9"/>
        <v>0</v>
      </c>
      <c r="X269" s="13">
        <f t="shared" si="10"/>
        <v>1</v>
      </c>
      <c r="Y269" s="12">
        <v>3</v>
      </c>
      <c r="AA269" s="25">
        <v>41943</v>
      </c>
      <c r="AB269" s="13" t="s">
        <v>3090</v>
      </c>
      <c r="AC269" s="13" t="s">
        <v>4428</v>
      </c>
    </row>
    <row r="270" spans="1:29">
      <c r="A270" s="12">
        <v>269</v>
      </c>
      <c r="B270" t="s">
        <v>323</v>
      </c>
      <c r="C270" s="34">
        <v>43969</v>
      </c>
      <c r="D270" s="34" t="s">
        <v>4428</v>
      </c>
      <c r="E270" s="34" t="s">
        <v>4428</v>
      </c>
      <c r="F270" s="34" t="s">
        <v>4428</v>
      </c>
      <c r="G270" s="14" t="s">
        <v>1813</v>
      </c>
      <c r="H270" s="14">
        <v>38.306320999999997</v>
      </c>
      <c r="I270" s="14">
        <v>-122.337295</v>
      </c>
      <c r="J270" s="13" t="b">
        <v>1</v>
      </c>
      <c r="K270" s="34" t="s">
        <v>4428</v>
      </c>
      <c r="L270" s="34" t="s">
        <v>4428</v>
      </c>
      <c r="M270" s="34" t="s">
        <v>4428</v>
      </c>
      <c r="N270" s="14" t="s">
        <v>3019</v>
      </c>
      <c r="O270" s="14" t="s">
        <v>3019</v>
      </c>
      <c r="P270" s="34" t="s">
        <v>4428</v>
      </c>
      <c r="Q270" s="34" t="s">
        <v>4428</v>
      </c>
      <c r="R270" s="14">
        <v>2317</v>
      </c>
      <c r="S270" s="14">
        <v>1953</v>
      </c>
      <c r="T270" s="23">
        <v>768900</v>
      </c>
      <c r="U270" s="13" t="s">
        <v>3016</v>
      </c>
      <c r="V270" s="14" t="s">
        <v>3534</v>
      </c>
      <c r="W270" s="13">
        <f t="shared" si="9"/>
        <v>0</v>
      </c>
      <c r="X270" s="13">
        <f t="shared" si="10"/>
        <v>0</v>
      </c>
      <c r="Y270" s="12">
        <v>3</v>
      </c>
      <c r="AA270" s="25">
        <v>42006</v>
      </c>
      <c r="AB270" s="25">
        <v>42096</v>
      </c>
      <c r="AC270" s="13">
        <f>DAYS360(AA270,AB270,TRUE)</f>
        <v>90</v>
      </c>
    </row>
    <row r="271" spans="1:29">
      <c r="A271" s="12">
        <v>270</v>
      </c>
      <c r="B271" t="s">
        <v>324</v>
      </c>
      <c r="C271" s="34">
        <v>43969</v>
      </c>
      <c r="D271" s="34" t="s">
        <v>4428</v>
      </c>
      <c r="E271" s="34" t="s">
        <v>4428</v>
      </c>
      <c r="F271" s="34" t="s">
        <v>4428</v>
      </c>
      <c r="G271" s="14" t="s">
        <v>1814</v>
      </c>
      <c r="H271" s="14">
        <v>38.306615999999998</v>
      </c>
      <c r="I271" s="14">
        <v>-122.337396</v>
      </c>
      <c r="J271" s="13" t="b">
        <v>1</v>
      </c>
      <c r="K271" s="34" t="s">
        <v>4428</v>
      </c>
      <c r="L271" s="34" t="s">
        <v>4428</v>
      </c>
      <c r="M271" s="34" t="s">
        <v>4428</v>
      </c>
      <c r="N271" s="14" t="s">
        <v>3019</v>
      </c>
      <c r="O271" s="14" t="s">
        <v>3019</v>
      </c>
      <c r="P271" s="34" t="s">
        <v>4428</v>
      </c>
      <c r="Q271" s="34" t="s">
        <v>4428</v>
      </c>
      <c r="R271" s="14">
        <v>1782</v>
      </c>
      <c r="S271" s="14">
        <v>1953</v>
      </c>
      <c r="T271" s="23">
        <v>643800</v>
      </c>
      <c r="U271" s="13" t="s">
        <v>3016</v>
      </c>
      <c r="V271" s="14" t="s">
        <v>3535</v>
      </c>
      <c r="W271" s="13">
        <f t="shared" si="9"/>
        <v>1</v>
      </c>
      <c r="X271" s="13">
        <f t="shared" si="10"/>
        <v>1</v>
      </c>
      <c r="Y271" s="12">
        <v>3</v>
      </c>
      <c r="AA271" s="25">
        <v>42179</v>
      </c>
      <c r="AB271" s="25">
        <v>42405</v>
      </c>
      <c r="AC271" s="13">
        <f>DAYS360(AA271,AB271,TRUE)</f>
        <v>221</v>
      </c>
    </row>
    <row r="272" spans="1:29">
      <c r="A272" s="12">
        <v>271</v>
      </c>
      <c r="B272" t="s">
        <v>1401</v>
      </c>
      <c r="C272" s="34">
        <v>43969</v>
      </c>
      <c r="D272" s="34" t="s">
        <v>4428</v>
      </c>
      <c r="E272" s="34" t="s">
        <v>4428</v>
      </c>
      <c r="F272" s="34" t="s">
        <v>4428</v>
      </c>
      <c r="G272" s="14" t="s">
        <v>1815</v>
      </c>
      <c r="H272" s="14">
        <v>38.306511999999998</v>
      </c>
      <c r="I272" s="14">
        <v>-122.340076</v>
      </c>
      <c r="J272" s="13" t="b">
        <v>1</v>
      </c>
      <c r="K272" s="34" t="s">
        <v>4428</v>
      </c>
      <c r="L272" s="34" t="s">
        <v>4428</v>
      </c>
      <c r="M272" s="34" t="s">
        <v>4428</v>
      </c>
      <c r="N272" s="14" t="s">
        <v>3019</v>
      </c>
      <c r="O272" s="14" t="s">
        <v>3019</v>
      </c>
      <c r="P272" s="34" t="s">
        <v>4428</v>
      </c>
      <c r="Q272" s="34" t="s">
        <v>4428</v>
      </c>
      <c r="R272" s="14">
        <v>1906</v>
      </c>
      <c r="S272" s="14">
        <v>1930</v>
      </c>
      <c r="T272" s="23">
        <v>673600</v>
      </c>
      <c r="U272" s="13" t="s">
        <v>3016</v>
      </c>
      <c r="V272" s="14" t="s">
        <v>3536</v>
      </c>
      <c r="W272" s="13">
        <f t="shared" si="9"/>
        <v>1</v>
      </c>
      <c r="X272" s="13">
        <f t="shared" si="10"/>
        <v>0</v>
      </c>
      <c r="Y272" s="12">
        <v>2</v>
      </c>
      <c r="AA272" s="13" t="s">
        <v>4428</v>
      </c>
      <c r="AB272" s="13" t="s">
        <v>4428</v>
      </c>
      <c r="AC272" s="13" t="s">
        <v>4428</v>
      </c>
    </row>
    <row r="273" spans="1:29">
      <c r="A273" s="12">
        <v>272</v>
      </c>
      <c r="B273" t="s">
        <v>325</v>
      </c>
      <c r="C273" s="34">
        <v>43969</v>
      </c>
      <c r="D273" s="34" t="s">
        <v>4428</v>
      </c>
      <c r="E273" s="34" t="s">
        <v>4428</v>
      </c>
      <c r="F273" s="34" t="s">
        <v>4428</v>
      </c>
      <c r="G273" s="14" t="s">
        <v>1816</v>
      </c>
      <c r="H273" s="14">
        <v>38.307102</v>
      </c>
      <c r="I273" s="14">
        <v>-122.340098</v>
      </c>
      <c r="J273" s="13" t="b">
        <v>1</v>
      </c>
      <c r="K273" s="34" t="s">
        <v>4428</v>
      </c>
      <c r="L273" s="34" t="s">
        <v>4428</v>
      </c>
      <c r="M273" s="34" t="s">
        <v>4428</v>
      </c>
      <c r="N273" s="14" t="s">
        <v>3019</v>
      </c>
      <c r="O273" s="14" t="s">
        <v>3019</v>
      </c>
      <c r="P273" s="34" t="s">
        <v>4428</v>
      </c>
      <c r="Q273" s="34" t="s">
        <v>4428</v>
      </c>
      <c r="R273" s="14">
        <v>2128</v>
      </c>
      <c r="S273" s="14">
        <v>1978</v>
      </c>
      <c r="T273" s="23">
        <v>760300</v>
      </c>
      <c r="U273" s="13" t="s">
        <v>3016</v>
      </c>
      <c r="V273" s="13" t="s">
        <v>3349</v>
      </c>
      <c r="W273" s="13">
        <f t="shared" si="9"/>
        <v>1</v>
      </c>
      <c r="X273" s="13">
        <f t="shared" si="10"/>
        <v>0</v>
      </c>
      <c r="Y273" s="12">
        <v>1</v>
      </c>
      <c r="AA273" s="25">
        <v>42006</v>
      </c>
      <c r="AB273" s="13" t="s">
        <v>3091</v>
      </c>
      <c r="AC273" s="13" t="s">
        <v>4428</v>
      </c>
    </row>
    <row r="274" spans="1:29">
      <c r="A274" s="12">
        <v>273</v>
      </c>
      <c r="B274" t="s">
        <v>1432</v>
      </c>
      <c r="C274" s="34">
        <v>43969</v>
      </c>
      <c r="D274" s="34" t="s">
        <v>4428</v>
      </c>
      <c r="E274" s="34" t="s">
        <v>4428</v>
      </c>
      <c r="F274" s="34" t="s">
        <v>4428</v>
      </c>
      <c r="G274" s="14" t="s">
        <v>1817</v>
      </c>
      <c r="H274" s="14">
        <v>38.307118000000003</v>
      </c>
      <c r="I274" s="14">
        <v>-122.33972</v>
      </c>
      <c r="J274" s="13" t="b">
        <v>1</v>
      </c>
      <c r="K274" s="34" t="s">
        <v>4428</v>
      </c>
      <c r="L274" s="34" t="s">
        <v>4428</v>
      </c>
      <c r="M274" s="34" t="s">
        <v>4428</v>
      </c>
      <c r="N274" s="14" t="s">
        <v>3019</v>
      </c>
      <c r="O274" s="14" t="s">
        <v>3019</v>
      </c>
      <c r="P274" s="34" t="s">
        <v>4428</v>
      </c>
      <c r="Q274" s="34" t="s">
        <v>4428</v>
      </c>
      <c r="R274" s="14">
        <v>2128</v>
      </c>
      <c r="S274" s="14">
        <v>1978</v>
      </c>
      <c r="T274" s="23">
        <v>714600</v>
      </c>
      <c r="U274" s="13" t="s">
        <v>3016</v>
      </c>
      <c r="V274" s="13" t="s">
        <v>3349</v>
      </c>
      <c r="W274" s="13">
        <f t="shared" si="9"/>
        <v>1</v>
      </c>
      <c r="X274" s="13">
        <f t="shared" si="10"/>
        <v>0</v>
      </c>
      <c r="Y274" s="12">
        <v>1</v>
      </c>
      <c r="AA274" s="25">
        <v>41893</v>
      </c>
      <c r="AB274" s="25">
        <v>41960</v>
      </c>
      <c r="AC274" s="13">
        <f>DAYS360(AA274,AB274,TRUE)</f>
        <v>66</v>
      </c>
    </row>
    <row r="275" spans="1:29">
      <c r="A275" s="12">
        <v>274</v>
      </c>
      <c r="B275" t="s">
        <v>326</v>
      </c>
      <c r="C275" s="34">
        <v>43969</v>
      </c>
      <c r="D275" s="34" t="s">
        <v>4428</v>
      </c>
      <c r="E275" s="34" t="s">
        <v>4428</v>
      </c>
      <c r="F275" s="34" t="s">
        <v>4428</v>
      </c>
      <c r="G275" s="14" t="s">
        <v>1818</v>
      </c>
      <c r="H275" s="14">
        <v>38.307124999999999</v>
      </c>
      <c r="I275" s="14">
        <v>-122.339116</v>
      </c>
      <c r="J275" s="13" t="b">
        <v>1</v>
      </c>
      <c r="K275" s="34" t="s">
        <v>4428</v>
      </c>
      <c r="L275" s="34" t="s">
        <v>4428</v>
      </c>
      <c r="M275" s="34" t="s">
        <v>4428</v>
      </c>
      <c r="N275" s="14" t="s">
        <v>3019</v>
      </c>
      <c r="O275" s="14" t="s">
        <v>3019</v>
      </c>
      <c r="P275" s="34" t="s">
        <v>4428</v>
      </c>
      <c r="Q275" s="34" t="s">
        <v>4428</v>
      </c>
      <c r="R275" s="14">
        <v>2128</v>
      </c>
      <c r="S275" s="14">
        <v>1978</v>
      </c>
      <c r="T275" s="23">
        <v>714300</v>
      </c>
      <c r="U275" s="13" t="s">
        <v>3016</v>
      </c>
      <c r="V275" s="13" t="s">
        <v>3349</v>
      </c>
      <c r="W275" s="13">
        <f t="shared" si="9"/>
        <v>1</v>
      </c>
      <c r="X275" s="13">
        <f t="shared" si="10"/>
        <v>0</v>
      </c>
      <c r="Y275" s="12">
        <v>1</v>
      </c>
      <c r="AA275" s="25">
        <v>41891</v>
      </c>
      <c r="AB275" s="25">
        <v>42111</v>
      </c>
      <c r="AC275" s="13">
        <f>DAYS360(AA275,AB275,TRUE)</f>
        <v>218</v>
      </c>
    </row>
    <row r="276" spans="1:29">
      <c r="A276" s="12">
        <v>275</v>
      </c>
      <c r="B276" t="s">
        <v>327</v>
      </c>
      <c r="C276" s="34">
        <v>43969</v>
      </c>
      <c r="D276" s="34" t="s">
        <v>4428</v>
      </c>
      <c r="E276" s="34" t="s">
        <v>4428</v>
      </c>
      <c r="F276" s="34" t="s">
        <v>4428</v>
      </c>
      <c r="G276" s="14" t="s">
        <v>1819</v>
      </c>
      <c r="H276" s="14">
        <v>38.307122999999997</v>
      </c>
      <c r="I276" s="14">
        <v>-122.33883400000001</v>
      </c>
      <c r="J276" s="13" t="b">
        <v>1</v>
      </c>
      <c r="K276" s="34" t="s">
        <v>4428</v>
      </c>
      <c r="L276" s="34" t="s">
        <v>4428</v>
      </c>
      <c r="M276" s="34" t="s">
        <v>4428</v>
      </c>
      <c r="N276" s="14" t="s">
        <v>3019</v>
      </c>
      <c r="O276" s="14" t="s">
        <v>3019</v>
      </c>
      <c r="P276" s="34" t="s">
        <v>4428</v>
      </c>
      <c r="Q276" s="34" t="s">
        <v>4428</v>
      </c>
      <c r="R276" s="14">
        <v>2128</v>
      </c>
      <c r="S276" s="14">
        <v>1978</v>
      </c>
      <c r="T276" s="23">
        <v>714300</v>
      </c>
      <c r="U276" s="13" t="s">
        <v>3016</v>
      </c>
      <c r="V276" s="13" t="s">
        <v>3349</v>
      </c>
      <c r="W276" s="13">
        <f t="shared" si="9"/>
        <v>1</v>
      </c>
      <c r="X276" s="13">
        <f t="shared" si="10"/>
        <v>0</v>
      </c>
      <c r="Y276" s="12">
        <v>1</v>
      </c>
      <c r="AA276" s="25">
        <v>41892</v>
      </c>
      <c r="AB276" s="25">
        <v>41929</v>
      </c>
      <c r="AC276" s="13">
        <f>DAYS360(AA276,AB276,TRUE)</f>
        <v>37</v>
      </c>
    </row>
    <row r="277" spans="1:29">
      <c r="A277" s="12">
        <v>276</v>
      </c>
      <c r="B277" t="s">
        <v>328</v>
      </c>
      <c r="C277" s="34">
        <v>43969</v>
      </c>
      <c r="D277" s="34" t="s">
        <v>4428</v>
      </c>
      <c r="E277" s="34" t="s">
        <v>4428</v>
      </c>
      <c r="F277" s="34" t="s">
        <v>4428</v>
      </c>
      <c r="G277" s="14" t="s">
        <v>1820</v>
      </c>
      <c r="H277" s="14">
        <v>38.307896999999997</v>
      </c>
      <c r="I277" s="14">
        <v>-122.339321</v>
      </c>
      <c r="J277" s="13" t="b">
        <v>1</v>
      </c>
      <c r="K277" s="34" t="s">
        <v>4428</v>
      </c>
      <c r="L277" s="34" t="s">
        <v>4428</v>
      </c>
      <c r="M277" s="34" t="s">
        <v>4428</v>
      </c>
      <c r="N277" s="14" t="s">
        <v>3019</v>
      </c>
      <c r="O277" s="14" t="s">
        <v>3019</v>
      </c>
      <c r="P277" s="34" t="s">
        <v>4428</v>
      </c>
      <c r="Q277" s="34" t="s">
        <v>4428</v>
      </c>
      <c r="R277" s="14">
        <v>2307</v>
      </c>
      <c r="S277" s="14">
        <v>1981</v>
      </c>
      <c r="T277" s="23">
        <v>765600</v>
      </c>
      <c r="U277" s="14" t="s">
        <v>3016</v>
      </c>
      <c r="V277" s="14" t="s">
        <v>3407</v>
      </c>
      <c r="W277" s="13">
        <f t="shared" si="9"/>
        <v>1</v>
      </c>
      <c r="X277" s="13">
        <f t="shared" si="10"/>
        <v>0</v>
      </c>
      <c r="Y277" s="12">
        <v>2</v>
      </c>
      <c r="AA277" s="27">
        <v>41891</v>
      </c>
      <c r="AB277" s="14" t="s">
        <v>3074</v>
      </c>
      <c r="AC277" s="13" t="s">
        <v>4428</v>
      </c>
    </row>
    <row r="278" spans="1:29">
      <c r="A278" s="12">
        <v>277</v>
      </c>
      <c r="B278" t="s">
        <v>329</v>
      </c>
      <c r="C278" s="34">
        <v>43969</v>
      </c>
      <c r="D278" s="34" t="s">
        <v>4428</v>
      </c>
      <c r="E278" s="34" t="s">
        <v>4428</v>
      </c>
      <c r="F278" s="34" t="s">
        <v>4428</v>
      </c>
      <c r="G278" s="14" t="s">
        <v>1821</v>
      </c>
      <c r="H278" s="14">
        <v>38.307571000000003</v>
      </c>
      <c r="I278" s="14">
        <v>-122.338537</v>
      </c>
      <c r="J278" s="13" t="b">
        <v>1</v>
      </c>
      <c r="K278" s="34" t="s">
        <v>4428</v>
      </c>
      <c r="L278" s="34" t="s">
        <v>4428</v>
      </c>
      <c r="M278" s="34" t="s">
        <v>4428</v>
      </c>
      <c r="N278" s="14" t="s">
        <v>3019</v>
      </c>
      <c r="O278" s="14" t="s">
        <v>3019</v>
      </c>
      <c r="P278" s="34" t="s">
        <v>4428</v>
      </c>
      <c r="Q278" s="34" t="s">
        <v>4428</v>
      </c>
      <c r="R278" s="14">
        <v>2128</v>
      </c>
      <c r="S278" s="14">
        <v>1978</v>
      </c>
      <c r="T278" s="23">
        <v>730600</v>
      </c>
      <c r="U278" s="13" t="s">
        <v>3016</v>
      </c>
      <c r="V278" s="13" t="s">
        <v>3349</v>
      </c>
      <c r="W278" s="13">
        <f t="shared" si="9"/>
        <v>1</v>
      </c>
      <c r="X278" s="13">
        <f t="shared" si="10"/>
        <v>0</v>
      </c>
      <c r="Y278" s="12">
        <v>1</v>
      </c>
      <c r="AA278" s="25">
        <v>41927</v>
      </c>
      <c r="AB278" s="25">
        <v>41977</v>
      </c>
      <c r="AC278" s="13">
        <f>DAYS360(AA278,AB278,TRUE)</f>
        <v>49</v>
      </c>
    </row>
    <row r="279" spans="1:29">
      <c r="A279" s="12">
        <v>278</v>
      </c>
      <c r="B279" t="s">
        <v>1473</v>
      </c>
      <c r="C279" s="34">
        <v>43969</v>
      </c>
      <c r="D279" s="34" t="s">
        <v>4428</v>
      </c>
      <c r="E279" s="34" t="s">
        <v>4428</v>
      </c>
      <c r="F279" s="34" t="s">
        <v>4428</v>
      </c>
      <c r="G279" s="14" t="s">
        <v>1822</v>
      </c>
      <c r="H279" s="14">
        <v>38.30789</v>
      </c>
      <c r="I279" s="14">
        <v>-122.337822</v>
      </c>
      <c r="J279" s="13" t="b">
        <v>1</v>
      </c>
      <c r="K279" s="34" t="s">
        <v>4428</v>
      </c>
      <c r="L279" s="34" t="s">
        <v>4428</v>
      </c>
      <c r="M279" s="34" t="s">
        <v>4428</v>
      </c>
      <c r="N279" s="14" t="s">
        <v>3019</v>
      </c>
      <c r="O279" s="14" t="s">
        <v>3019</v>
      </c>
      <c r="P279" s="34" t="s">
        <v>4428</v>
      </c>
      <c r="Q279" s="34" t="s">
        <v>4428</v>
      </c>
      <c r="R279" s="14">
        <v>2128</v>
      </c>
      <c r="S279" s="14">
        <v>1983</v>
      </c>
      <c r="T279" s="23">
        <v>719900</v>
      </c>
      <c r="U279" s="13" t="s">
        <v>3016</v>
      </c>
      <c r="V279" s="14" t="s">
        <v>3537</v>
      </c>
      <c r="W279" s="13">
        <f t="shared" si="9"/>
        <v>1</v>
      </c>
      <c r="X279" s="13">
        <f t="shared" si="10"/>
        <v>0</v>
      </c>
      <c r="Y279" s="12">
        <v>1</v>
      </c>
      <c r="AA279" s="25">
        <v>41977</v>
      </c>
      <c r="AB279" s="25">
        <v>42062</v>
      </c>
      <c r="AC279" s="13">
        <f>DAYS360(AA279,AB279,TRUE)</f>
        <v>83</v>
      </c>
    </row>
    <row r="280" spans="1:29">
      <c r="A280" s="12">
        <v>279</v>
      </c>
      <c r="B280" t="s">
        <v>330</v>
      </c>
      <c r="C280" s="34">
        <v>43969</v>
      </c>
      <c r="D280" s="34" t="s">
        <v>4428</v>
      </c>
      <c r="E280" s="34" t="s">
        <v>4428</v>
      </c>
      <c r="F280" s="34" t="s">
        <v>4428</v>
      </c>
      <c r="G280" s="14" t="s">
        <v>1823</v>
      </c>
      <c r="H280" s="14">
        <v>38.308045999999997</v>
      </c>
      <c r="I280" s="14">
        <v>-122.33630599999999</v>
      </c>
      <c r="J280" s="13" t="b">
        <v>1</v>
      </c>
      <c r="K280" s="34" t="s">
        <v>4428</v>
      </c>
      <c r="L280" s="34" t="s">
        <v>4428</v>
      </c>
      <c r="M280" s="34" t="s">
        <v>4428</v>
      </c>
      <c r="N280" s="14" t="s">
        <v>3019</v>
      </c>
      <c r="O280" s="14" t="s">
        <v>3019</v>
      </c>
      <c r="P280" s="34" t="s">
        <v>4428</v>
      </c>
      <c r="Q280" s="34" t="s">
        <v>4428</v>
      </c>
      <c r="R280" s="14">
        <v>1728</v>
      </c>
      <c r="S280" s="14">
        <v>1987</v>
      </c>
      <c r="T280" s="23">
        <v>655500</v>
      </c>
      <c r="U280" s="13" t="s">
        <v>3016</v>
      </c>
      <c r="V280" s="14" t="s">
        <v>3538</v>
      </c>
      <c r="W280" s="13">
        <f t="shared" si="9"/>
        <v>1</v>
      </c>
      <c r="X280" s="13">
        <f t="shared" si="10"/>
        <v>0</v>
      </c>
      <c r="Y280" s="12">
        <v>2</v>
      </c>
      <c r="AA280" s="25">
        <v>41946</v>
      </c>
      <c r="AB280" s="25">
        <v>42026</v>
      </c>
      <c r="AC280" s="13">
        <f>DAYS360(AA280,AB280,TRUE)</f>
        <v>79</v>
      </c>
    </row>
    <row r="281" spans="1:29">
      <c r="A281" s="12">
        <v>280</v>
      </c>
      <c r="B281" t="s">
        <v>331</v>
      </c>
      <c r="C281" s="34">
        <v>43969</v>
      </c>
      <c r="D281" s="34" t="s">
        <v>4428</v>
      </c>
      <c r="E281" s="34" t="s">
        <v>4428</v>
      </c>
      <c r="F281" s="34" t="s">
        <v>4428</v>
      </c>
      <c r="G281" s="14" t="s">
        <v>1824</v>
      </c>
      <c r="H281" s="14">
        <v>38.308447999999999</v>
      </c>
      <c r="I281" s="14">
        <v>-122.338926</v>
      </c>
      <c r="J281" s="13" t="b">
        <v>1</v>
      </c>
      <c r="K281" s="34" t="s">
        <v>4428</v>
      </c>
      <c r="L281" s="34" t="s">
        <v>4428</v>
      </c>
      <c r="M281" s="34" t="s">
        <v>4428</v>
      </c>
      <c r="N281" s="14" t="s">
        <v>3019</v>
      </c>
      <c r="O281" s="14" t="s">
        <v>3019</v>
      </c>
      <c r="P281" s="34" t="s">
        <v>4428</v>
      </c>
      <c r="Q281" s="34" t="s">
        <v>4428</v>
      </c>
      <c r="R281" s="14">
        <v>2128</v>
      </c>
      <c r="S281" s="14">
        <v>1979</v>
      </c>
      <c r="T281" s="23">
        <v>717900</v>
      </c>
      <c r="U281" s="14" t="s">
        <v>3016</v>
      </c>
      <c r="V281" s="14" t="s">
        <v>3539</v>
      </c>
      <c r="W281" s="13">
        <f t="shared" si="9"/>
        <v>0</v>
      </c>
      <c r="X281" s="13">
        <f t="shared" si="10"/>
        <v>0</v>
      </c>
      <c r="Y281" s="12">
        <v>1</v>
      </c>
      <c r="AA281" s="14" t="s">
        <v>4428</v>
      </c>
      <c r="AB281" s="14" t="s">
        <v>4428</v>
      </c>
      <c r="AC281" s="13" t="s">
        <v>4428</v>
      </c>
    </row>
    <row r="282" spans="1:29">
      <c r="A282" s="12">
        <v>281</v>
      </c>
      <c r="B282" t="s">
        <v>332</v>
      </c>
      <c r="C282" s="34">
        <v>43969</v>
      </c>
      <c r="D282" s="34" t="s">
        <v>4428</v>
      </c>
      <c r="E282" s="34" t="s">
        <v>4428</v>
      </c>
      <c r="F282" s="34" t="s">
        <v>4428</v>
      </c>
      <c r="G282" s="14" t="s">
        <v>1825</v>
      </c>
      <c r="H282" s="14">
        <v>38.308819999999997</v>
      </c>
      <c r="I282" s="14">
        <v>-122.339635</v>
      </c>
      <c r="J282" s="13" t="b">
        <v>1</v>
      </c>
      <c r="K282" s="34" t="s">
        <v>4428</v>
      </c>
      <c r="L282" s="34" t="s">
        <v>4428</v>
      </c>
      <c r="M282" s="34" t="s">
        <v>4428</v>
      </c>
      <c r="N282" s="14" t="s">
        <v>3019</v>
      </c>
      <c r="O282" s="14" t="s">
        <v>3019</v>
      </c>
      <c r="P282" s="34" t="s">
        <v>4428</v>
      </c>
      <c r="Q282" s="34" t="s">
        <v>4428</v>
      </c>
      <c r="R282" s="14">
        <v>2059</v>
      </c>
      <c r="S282" s="14">
        <v>1982</v>
      </c>
      <c r="T282" s="23">
        <v>702800</v>
      </c>
      <c r="U282" s="13" t="s">
        <v>3016</v>
      </c>
      <c r="V282" s="14" t="s">
        <v>3540</v>
      </c>
      <c r="W282" s="13">
        <f t="shared" si="9"/>
        <v>0</v>
      </c>
      <c r="X282" s="13">
        <f t="shared" si="10"/>
        <v>0</v>
      </c>
      <c r="Y282" s="12">
        <v>3</v>
      </c>
      <c r="AA282" s="25">
        <v>42048</v>
      </c>
      <c r="AB282" s="25">
        <v>42065</v>
      </c>
      <c r="AC282" s="13">
        <f>DAYS360(AA282,AB282,TRUE)</f>
        <v>19</v>
      </c>
    </row>
    <row r="283" spans="1:29">
      <c r="A283" s="12">
        <v>282</v>
      </c>
      <c r="B283" t="s">
        <v>1514</v>
      </c>
      <c r="C283" s="34">
        <v>43969</v>
      </c>
      <c r="D283" s="34" t="s">
        <v>4428</v>
      </c>
      <c r="E283" s="34" t="s">
        <v>4428</v>
      </c>
      <c r="F283" s="34" t="s">
        <v>4428</v>
      </c>
      <c r="G283" s="14" t="s">
        <v>1826</v>
      </c>
      <c r="H283" s="14">
        <v>38.30932</v>
      </c>
      <c r="I283" s="14">
        <v>-122.339646</v>
      </c>
      <c r="J283" s="13" t="b">
        <v>1</v>
      </c>
      <c r="K283" s="34" t="s">
        <v>4428</v>
      </c>
      <c r="L283" s="34" t="s">
        <v>4428</v>
      </c>
      <c r="M283" s="34" t="s">
        <v>4428</v>
      </c>
      <c r="N283" s="14" t="s">
        <v>3019</v>
      </c>
      <c r="O283" s="14" t="s">
        <v>3019</v>
      </c>
      <c r="P283" s="34" t="s">
        <v>4428</v>
      </c>
      <c r="Q283" s="34" t="s">
        <v>4428</v>
      </c>
      <c r="R283" s="14">
        <v>2128</v>
      </c>
      <c r="S283" s="14">
        <v>1983</v>
      </c>
      <c r="T283" s="23">
        <v>719600</v>
      </c>
      <c r="U283" s="13" t="s">
        <v>3016</v>
      </c>
      <c r="V283" s="13" t="s">
        <v>3349</v>
      </c>
      <c r="W283" s="13">
        <f t="shared" si="9"/>
        <v>1</v>
      </c>
      <c r="X283" s="13">
        <f t="shared" si="10"/>
        <v>0</v>
      </c>
      <c r="Y283" s="12">
        <v>1</v>
      </c>
      <c r="AA283" s="25">
        <v>41885</v>
      </c>
      <c r="AB283" s="25">
        <v>42074</v>
      </c>
      <c r="AC283" s="13">
        <f>DAYS360(AA283,AB283,TRUE)</f>
        <v>188</v>
      </c>
    </row>
    <row r="284" spans="1:29">
      <c r="A284" s="12">
        <v>283</v>
      </c>
      <c r="B284" t="s">
        <v>333</v>
      </c>
      <c r="C284" s="34">
        <v>43969</v>
      </c>
      <c r="D284" s="34" t="s">
        <v>4428</v>
      </c>
      <c r="E284" s="34" t="s">
        <v>4428</v>
      </c>
      <c r="F284" s="34" t="s">
        <v>4428</v>
      </c>
      <c r="G284" s="14" t="s">
        <v>1827</v>
      </c>
      <c r="H284" s="14">
        <v>38.30968</v>
      </c>
      <c r="I284" s="14">
        <v>-122.339935</v>
      </c>
      <c r="J284" s="13" t="b">
        <v>1</v>
      </c>
      <c r="K284" s="34" t="s">
        <v>4428</v>
      </c>
      <c r="L284" s="34" t="s">
        <v>4428</v>
      </c>
      <c r="M284" s="34" t="s">
        <v>4428</v>
      </c>
      <c r="N284" s="14" t="s">
        <v>3019</v>
      </c>
      <c r="O284" s="14" t="s">
        <v>3019</v>
      </c>
      <c r="P284" s="34" t="s">
        <v>4428</v>
      </c>
      <c r="Q284" s="34" t="s">
        <v>4428</v>
      </c>
      <c r="R284" s="20">
        <v>2500</v>
      </c>
      <c r="S284" s="14" t="s">
        <v>4428</v>
      </c>
      <c r="T284" s="23" t="s">
        <v>4428</v>
      </c>
      <c r="U284" s="13" t="s">
        <v>3016</v>
      </c>
      <c r="V284" s="14" t="s">
        <v>3541</v>
      </c>
      <c r="W284" s="13">
        <f t="shared" si="9"/>
        <v>0</v>
      </c>
      <c r="X284" s="13">
        <f t="shared" si="10"/>
        <v>0</v>
      </c>
      <c r="Y284" s="12">
        <v>2</v>
      </c>
      <c r="AA284" s="25">
        <v>42010</v>
      </c>
      <c r="AB284" s="25">
        <v>42136</v>
      </c>
      <c r="AC284" s="13">
        <f>DAYS360(AA284,AB284,TRUE)</f>
        <v>126</v>
      </c>
    </row>
    <row r="285" spans="1:29">
      <c r="A285" s="12">
        <v>284</v>
      </c>
      <c r="B285" t="s">
        <v>334</v>
      </c>
      <c r="C285" s="34">
        <v>43969</v>
      </c>
      <c r="D285" s="34" t="s">
        <v>4428</v>
      </c>
      <c r="E285" s="34" t="s">
        <v>4428</v>
      </c>
      <c r="F285" s="34" t="s">
        <v>4428</v>
      </c>
      <c r="G285" s="14" t="s">
        <v>1828</v>
      </c>
      <c r="H285" s="14">
        <v>38.309674999999999</v>
      </c>
      <c r="I285" s="14">
        <v>-122.339449</v>
      </c>
      <c r="J285" s="13" t="b">
        <v>1</v>
      </c>
      <c r="K285" s="34" t="s">
        <v>4428</v>
      </c>
      <c r="L285" s="34" t="s">
        <v>4428</v>
      </c>
      <c r="M285" s="34" t="s">
        <v>4428</v>
      </c>
      <c r="N285" s="14" t="s">
        <v>3019</v>
      </c>
      <c r="O285" s="14" t="s">
        <v>3019</v>
      </c>
      <c r="P285" s="34" t="s">
        <v>4428</v>
      </c>
      <c r="Q285" s="34" t="s">
        <v>4428</v>
      </c>
      <c r="R285" s="20">
        <v>2000</v>
      </c>
      <c r="S285" s="14" t="s">
        <v>4428</v>
      </c>
      <c r="T285" s="23" t="s">
        <v>4428</v>
      </c>
      <c r="U285" s="14" t="s">
        <v>3016</v>
      </c>
      <c r="V285" s="14" t="s">
        <v>3542</v>
      </c>
      <c r="W285" s="13">
        <f t="shared" si="9"/>
        <v>1</v>
      </c>
      <c r="X285" s="13">
        <f t="shared" si="10"/>
        <v>1</v>
      </c>
      <c r="Y285" s="12">
        <v>2</v>
      </c>
      <c r="AA285" s="27">
        <v>41901</v>
      </c>
      <c r="AB285" s="27">
        <v>41978</v>
      </c>
      <c r="AC285" s="13">
        <f>DAYS360(AA285,AB285,TRUE)</f>
        <v>76</v>
      </c>
    </row>
    <row r="286" spans="1:29">
      <c r="A286" s="12">
        <v>285</v>
      </c>
      <c r="B286" t="s">
        <v>335</v>
      </c>
      <c r="C286" s="34">
        <v>43969</v>
      </c>
      <c r="D286" s="34" t="s">
        <v>4428</v>
      </c>
      <c r="E286" s="34" t="s">
        <v>4428</v>
      </c>
      <c r="F286" s="34" t="s">
        <v>4428</v>
      </c>
      <c r="G286" s="14" t="s">
        <v>1829</v>
      </c>
      <c r="H286" s="14">
        <v>38.309752000000003</v>
      </c>
      <c r="I286" s="14">
        <v>-122.33923799999999</v>
      </c>
      <c r="J286" s="13" t="b">
        <v>1</v>
      </c>
      <c r="K286" s="34" t="s">
        <v>4428</v>
      </c>
      <c r="L286" s="34" t="s">
        <v>4428</v>
      </c>
      <c r="M286" s="34" t="s">
        <v>4428</v>
      </c>
      <c r="N286" s="14" t="s">
        <v>3019</v>
      </c>
      <c r="O286" s="14" t="s">
        <v>3019</v>
      </c>
      <c r="P286" s="34" t="s">
        <v>4428</v>
      </c>
      <c r="Q286" s="34" t="s">
        <v>4428</v>
      </c>
      <c r="R286" s="20">
        <v>2000</v>
      </c>
      <c r="S286" s="14" t="s">
        <v>4428</v>
      </c>
      <c r="T286" s="23" t="s">
        <v>4428</v>
      </c>
      <c r="U286" s="13" t="s">
        <v>3016</v>
      </c>
      <c r="V286" s="14" t="s">
        <v>3543</v>
      </c>
      <c r="W286" s="13">
        <f t="shared" si="9"/>
        <v>1</v>
      </c>
      <c r="X286" s="13">
        <f t="shared" si="10"/>
        <v>0</v>
      </c>
      <c r="Y286" s="12">
        <v>2</v>
      </c>
      <c r="AA286" s="25">
        <v>41915</v>
      </c>
      <c r="AB286" s="25">
        <v>42102</v>
      </c>
      <c r="AC286" s="13">
        <f>DAYS360(AA286,AB286,TRUE)</f>
        <v>185</v>
      </c>
    </row>
    <row r="287" spans="1:29">
      <c r="A287" s="12">
        <v>286</v>
      </c>
      <c r="B287" t="s">
        <v>336</v>
      </c>
      <c r="C287" s="34">
        <v>43969</v>
      </c>
      <c r="D287" s="34" t="s">
        <v>4428</v>
      </c>
      <c r="E287" s="34" t="s">
        <v>4428</v>
      </c>
      <c r="F287" s="34" t="s">
        <v>4428</v>
      </c>
      <c r="G287" s="14" t="s">
        <v>1830</v>
      </c>
      <c r="H287" s="14">
        <v>38.309672999999997</v>
      </c>
      <c r="I287" s="14">
        <v>-122.338472</v>
      </c>
      <c r="J287" s="13" t="b">
        <v>1</v>
      </c>
      <c r="K287" s="34" t="s">
        <v>4428</v>
      </c>
      <c r="L287" s="34" t="s">
        <v>4428</v>
      </c>
      <c r="M287" s="34" t="s">
        <v>4428</v>
      </c>
      <c r="N287" s="14" t="s">
        <v>3019</v>
      </c>
      <c r="O287" s="14" t="s">
        <v>3019</v>
      </c>
      <c r="P287" s="34" t="s">
        <v>4428</v>
      </c>
      <c r="Q287" s="34" t="s">
        <v>4428</v>
      </c>
      <c r="R287" s="20">
        <v>4500</v>
      </c>
      <c r="S287" s="14" t="s">
        <v>4428</v>
      </c>
      <c r="T287" s="23" t="s">
        <v>4428</v>
      </c>
      <c r="U287" s="13" t="s">
        <v>3016</v>
      </c>
      <c r="V287" s="14" t="s">
        <v>3544</v>
      </c>
      <c r="W287" s="13">
        <f t="shared" si="9"/>
        <v>0</v>
      </c>
      <c r="X287" s="13">
        <f t="shared" si="10"/>
        <v>0</v>
      </c>
      <c r="Y287" s="12">
        <v>2</v>
      </c>
      <c r="AA287" s="25">
        <v>41926</v>
      </c>
      <c r="AB287" s="13" t="s">
        <v>3092</v>
      </c>
      <c r="AC287" s="13" t="s">
        <v>4428</v>
      </c>
    </row>
    <row r="288" spans="1:29">
      <c r="A288" s="12">
        <v>287</v>
      </c>
      <c r="B288" t="s">
        <v>337</v>
      </c>
      <c r="C288" s="34">
        <v>43969</v>
      </c>
      <c r="D288" s="34" t="s">
        <v>4428</v>
      </c>
      <c r="E288" s="34" t="s">
        <v>4428</v>
      </c>
      <c r="F288" s="34" t="s">
        <v>4428</v>
      </c>
      <c r="G288" s="14" t="s">
        <v>1831</v>
      </c>
      <c r="H288" s="14">
        <v>38.308549999999997</v>
      </c>
      <c r="I288" s="14">
        <v>-122.337964</v>
      </c>
      <c r="J288" s="13" t="b">
        <v>1</v>
      </c>
      <c r="K288" s="34" t="s">
        <v>4428</v>
      </c>
      <c r="L288" s="34" t="s">
        <v>4428</v>
      </c>
      <c r="M288" s="34" t="s">
        <v>4428</v>
      </c>
      <c r="N288" s="14" t="s">
        <v>3019</v>
      </c>
      <c r="O288" s="14" t="s">
        <v>3019</v>
      </c>
      <c r="P288" s="34" t="s">
        <v>4428</v>
      </c>
      <c r="Q288" s="34" t="s">
        <v>4428</v>
      </c>
      <c r="R288" s="14">
        <v>1659</v>
      </c>
      <c r="S288" s="14">
        <v>1981</v>
      </c>
      <c r="T288" s="23">
        <v>609500</v>
      </c>
      <c r="U288" s="13" t="s">
        <v>3016</v>
      </c>
      <c r="V288" s="14" t="s">
        <v>3489</v>
      </c>
      <c r="W288" s="13">
        <f t="shared" si="9"/>
        <v>1</v>
      </c>
      <c r="X288" s="13">
        <f t="shared" si="10"/>
        <v>0</v>
      </c>
      <c r="Y288" s="12">
        <v>2</v>
      </c>
      <c r="AA288" s="25">
        <v>41927</v>
      </c>
      <c r="AB288" s="25">
        <v>41968</v>
      </c>
      <c r="AC288" s="13">
        <f>DAYS360(AA288,AB288,TRUE)</f>
        <v>40</v>
      </c>
    </row>
    <row r="289" spans="1:29">
      <c r="A289" s="12">
        <v>288</v>
      </c>
      <c r="B289" t="s">
        <v>338</v>
      </c>
      <c r="C289" s="34">
        <v>43969</v>
      </c>
      <c r="D289" s="34" t="s">
        <v>4428</v>
      </c>
      <c r="E289" s="34" t="s">
        <v>4428</v>
      </c>
      <c r="F289" s="34" t="s">
        <v>4428</v>
      </c>
      <c r="G289" s="14" t="s">
        <v>1832</v>
      </c>
      <c r="H289" s="14">
        <v>38.309150000000002</v>
      </c>
      <c r="I289" s="14">
        <v>-122.337844</v>
      </c>
      <c r="J289" s="13" t="b">
        <v>1</v>
      </c>
      <c r="K289" s="34" t="s">
        <v>4428</v>
      </c>
      <c r="L289" s="34" t="s">
        <v>4428</v>
      </c>
      <c r="M289" s="34" t="s">
        <v>4428</v>
      </c>
      <c r="N289" s="14" t="s">
        <v>3019</v>
      </c>
      <c r="O289" s="14" t="s">
        <v>3019</v>
      </c>
      <c r="P289" s="34" t="s">
        <v>4428</v>
      </c>
      <c r="Q289" s="34" t="s">
        <v>4428</v>
      </c>
      <c r="R289" s="14">
        <v>1873</v>
      </c>
      <c r="S289" s="14">
        <v>1981</v>
      </c>
      <c r="T289" s="23">
        <v>659100</v>
      </c>
      <c r="U289" s="13" t="s">
        <v>3016</v>
      </c>
      <c r="V289" s="13" t="s">
        <v>3349</v>
      </c>
      <c r="W289" s="13">
        <f t="shared" si="9"/>
        <v>1</v>
      </c>
      <c r="X289" s="13">
        <f t="shared" si="10"/>
        <v>0</v>
      </c>
      <c r="Y289" s="12">
        <v>1</v>
      </c>
      <c r="AA289" s="25">
        <v>41953</v>
      </c>
      <c r="AB289" s="25">
        <v>42016</v>
      </c>
      <c r="AC289" s="13">
        <f>DAYS360(AA289,AB289,TRUE)</f>
        <v>62</v>
      </c>
    </row>
    <row r="290" spans="1:29">
      <c r="A290" s="12">
        <v>289</v>
      </c>
      <c r="B290" t="s">
        <v>339</v>
      </c>
      <c r="C290" s="34">
        <v>43969</v>
      </c>
      <c r="D290" s="34" t="s">
        <v>4428</v>
      </c>
      <c r="E290" s="34" t="s">
        <v>4428</v>
      </c>
      <c r="F290" s="34" t="s">
        <v>4428</v>
      </c>
      <c r="G290" s="14" t="s">
        <v>1833</v>
      </c>
      <c r="H290" s="14">
        <v>38.309311999999998</v>
      </c>
      <c r="I290" s="14">
        <v>-122.337051</v>
      </c>
      <c r="J290" s="13" t="b">
        <v>1</v>
      </c>
      <c r="K290" s="34" t="s">
        <v>4428</v>
      </c>
      <c r="L290" s="34" t="s">
        <v>4428</v>
      </c>
      <c r="M290" s="34" t="s">
        <v>4428</v>
      </c>
      <c r="N290" s="14" t="s">
        <v>3019</v>
      </c>
      <c r="O290" s="14" t="s">
        <v>3019</v>
      </c>
      <c r="P290" s="34" t="s">
        <v>4428</v>
      </c>
      <c r="Q290" s="34" t="s">
        <v>4428</v>
      </c>
      <c r="R290" s="14">
        <v>2128</v>
      </c>
      <c r="S290" s="14">
        <v>1984</v>
      </c>
      <c r="T290" s="23">
        <v>739800</v>
      </c>
      <c r="U290" s="13" t="s">
        <v>3016</v>
      </c>
      <c r="V290" s="13" t="s">
        <v>3349</v>
      </c>
      <c r="W290" s="13">
        <f t="shared" si="9"/>
        <v>1</v>
      </c>
      <c r="X290" s="13">
        <f t="shared" si="10"/>
        <v>0</v>
      </c>
      <c r="Y290" s="12">
        <v>1</v>
      </c>
      <c r="AA290" s="25">
        <v>41913</v>
      </c>
      <c r="AB290" s="25">
        <v>42037</v>
      </c>
      <c r="AC290" s="13">
        <f>DAYS360(AA290,AB290,TRUE)</f>
        <v>121</v>
      </c>
    </row>
    <row r="291" spans="1:29">
      <c r="A291" s="12">
        <v>290</v>
      </c>
      <c r="B291" t="s">
        <v>340</v>
      </c>
      <c r="C291" s="34">
        <v>43969</v>
      </c>
      <c r="D291" s="34" t="s">
        <v>4428</v>
      </c>
      <c r="E291" s="34" t="s">
        <v>4428</v>
      </c>
      <c r="F291" s="34" t="s">
        <v>4428</v>
      </c>
      <c r="G291" s="14" t="s">
        <v>1834</v>
      </c>
      <c r="H291" s="14">
        <v>38.309759</v>
      </c>
      <c r="I291" s="14">
        <v>-122.33768499999999</v>
      </c>
      <c r="J291" s="13" t="b">
        <v>1</v>
      </c>
      <c r="K291" s="34" t="s">
        <v>4428</v>
      </c>
      <c r="L291" s="34" t="s">
        <v>4428</v>
      </c>
      <c r="M291" s="34" t="s">
        <v>4428</v>
      </c>
      <c r="N291" s="14" t="s">
        <v>3019</v>
      </c>
      <c r="O291" s="14" t="s">
        <v>3019</v>
      </c>
      <c r="P291" s="34" t="s">
        <v>4428</v>
      </c>
      <c r="Q291" s="34" t="s">
        <v>4428</v>
      </c>
      <c r="R291" s="14">
        <v>1659</v>
      </c>
      <c r="S291" s="14">
        <v>1980</v>
      </c>
      <c r="T291" s="23">
        <v>604600</v>
      </c>
      <c r="U291" s="13" t="s">
        <v>3016</v>
      </c>
      <c r="V291" s="14" t="s">
        <v>3545</v>
      </c>
      <c r="W291" s="13">
        <f t="shared" si="9"/>
        <v>0</v>
      </c>
      <c r="X291" s="13">
        <f t="shared" si="10"/>
        <v>0</v>
      </c>
      <c r="Y291" s="12">
        <v>2</v>
      </c>
      <c r="AA291" s="25">
        <v>41974</v>
      </c>
      <c r="AB291" s="25">
        <v>41982</v>
      </c>
      <c r="AC291" s="13">
        <f>DAYS360(AA291,AB291,TRUE)</f>
        <v>8</v>
      </c>
    </row>
    <row r="292" spans="1:29">
      <c r="A292" s="12">
        <v>291</v>
      </c>
      <c r="B292" t="s">
        <v>341</v>
      </c>
      <c r="C292" s="34">
        <v>43969</v>
      </c>
      <c r="D292" s="34" t="s">
        <v>4428</v>
      </c>
      <c r="E292" s="34" t="s">
        <v>4428</v>
      </c>
      <c r="F292" s="34" t="s">
        <v>4428</v>
      </c>
      <c r="G292" s="14" t="s">
        <v>1835</v>
      </c>
      <c r="H292" s="14">
        <v>38.309863999999997</v>
      </c>
      <c r="I292" s="14">
        <v>-122.33573699999999</v>
      </c>
      <c r="J292" s="13" t="b">
        <v>1</v>
      </c>
      <c r="K292" s="34" t="s">
        <v>4428</v>
      </c>
      <c r="L292" s="34" t="s">
        <v>4428</v>
      </c>
      <c r="M292" s="34" t="s">
        <v>4428</v>
      </c>
      <c r="N292" s="14" t="s">
        <v>3019</v>
      </c>
      <c r="O292" s="14" t="s">
        <v>3019</v>
      </c>
      <c r="P292" s="34" t="s">
        <v>4428</v>
      </c>
      <c r="Q292" s="34" t="s">
        <v>4428</v>
      </c>
      <c r="R292" s="14">
        <v>1873</v>
      </c>
      <c r="S292" s="14">
        <v>1980</v>
      </c>
      <c r="T292" s="23">
        <v>652300</v>
      </c>
      <c r="U292" s="13" t="s">
        <v>3016</v>
      </c>
      <c r="V292" s="14" t="s">
        <v>3546</v>
      </c>
      <c r="W292" s="13">
        <f t="shared" si="9"/>
        <v>1</v>
      </c>
      <c r="X292" s="13">
        <f t="shared" si="10"/>
        <v>0</v>
      </c>
      <c r="Y292" s="12">
        <v>2</v>
      </c>
      <c r="AA292" s="25">
        <v>41921</v>
      </c>
      <c r="AB292" s="13" t="s">
        <v>3093</v>
      </c>
      <c r="AC292" s="13" t="s">
        <v>4428</v>
      </c>
    </row>
    <row r="293" spans="1:29">
      <c r="A293" s="12">
        <v>292</v>
      </c>
      <c r="B293" t="s">
        <v>342</v>
      </c>
      <c r="C293" s="34">
        <v>43969</v>
      </c>
      <c r="D293" s="34" t="s">
        <v>4428</v>
      </c>
      <c r="E293" s="34" t="s">
        <v>4428</v>
      </c>
      <c r="F293" s="34" t="s">
        <v>4428</v>
      </c>
      <c r="G293" s="14" t="s">
        <v>1836</v>
      </c>
      <c r="H293" s="14">
        <v>38.310063999999997</v>
      </c>
      <c r="I293" s="14">
        <v>-122.335757</v>
      </c>
      <c r="J293" s="13" t="b">
        <v>1</v>
      </c>
      <c r="K293" s="34" t="s">
        <v>4428</v>
      </c>
      <c r="L293" s="34" t="s">
        <v>4428</v>
      </c>
      <c r="M293" s="34" t="s">
        <v>4428</v>
      </c>
      <c r="N293" s="14" t="s">
        <v>3019</v>
      </c>
      <c r="O293" s="14" t="s">
        <v>3019</v>
      </c>
      <c r="P293" s="34" t="s">
        <v>4428</v>
      </c>
      <c r="Q293" s="34" t="s">
        <v>4428</v>
      </c>
      <c r="R293" s="14">
        <v>2128</v>
      </c>
      <c r="S293" s="14">
        <v>1980</v>
      </c>
      <c r="T293" s="23">
        <v>729100</v>
      </c>
      <c r="U293" s="14" t="s">
        <v>3016</v>
      </c>
      <c r="V293" s="14" t="s">
        <v>3547</v>
      </c>
      <c r="W293" s="13">
        <f t="shared" si="9"/>
        <v>0</v>
      </c>
      <c r="X293" s="13">
        <f t="shared" si="10"/>
        <v>0</v>
      </c>
      <c r="Y293" s="12">
        <v>1</v>
      </c>
      <c r="AA293" s="14" t="s">
        <v>4428</v>
      </c>
      <c r="AB293" s="14" t="s">
        <v>4428</v>
      </c>
      <c r="AC293" s="13" t="s">
        <v>4428</v>
      </c>
    </row>
    <row r="294" spans="1:29">
      <c r="A294" s="12">
        <v>293</v>
      </c>
      <c r="B294" t="s">
        <v>343</v>
      </c>
      <c r="C294" s="34">
        <v>43969</v>
      </c>
      <c r="D294" s="34" t="s">
        <v>4428</v>
      </c>
      <c r="E294" s="34" t="s">
        <v>4428</v>
      </c>
      <c r="F294" s="34" t="s">
        <v>4428</v>
      </c>
      <c r="G294" s="14" t="s">
        <v>1837</v>
      </c>
      <c r="H294" s="14">
        <v>38.310530999999997</v>
      </c>
      <c r="I294" s="14">
        <v>-122.33581</v>
      </c>
      <c r="J294" s="13" t="b">
        <v>1</v>
      </c>
      <c r="K294" s="34" t="s">
        <v>4428</v>
      </c>
      <c r="L294" s="34" t="s">
        <v>4428</v>
      </c>
      <c r="M294" s="34" t="s">
        <v>4428</v>
      </c>
      <c r="N294" s="14" t="s">
        <v>3019</v>
      </c>
      <c r="O294" s="14" t="s">
        <v>3019</v>
      </c>
      <c r="P294" s="34" t="s">
        <v>4428</v>
      </c>
      <c r="Q294" s="34" t="s">
        <v>4428</v>
      </c>
      <c r="R294" s="14">
        <v>2128</v>
      </c>
      <c r="S294" s="14">
        <v>1980</v>
      </c>
      <c r="T294" s="23">
        <v>718300</v>
      </c>
      <c r="U294" s="13" t="s">
        <v>3016</v>
      </c>
      <c r="V294" s="14" t="s">
        <v>3548</v>
      </c>
      <c r="W294" s="13">
        <f t="shared" si="9"/>
        <v>0</v>
      </c>
      <c r="X294" s="13">
        <f t="shared" si="10"/>
        <v>0</v>
      </c>
      <c r="Y294" s="12">
        <v>3</v>
      </c>
      <c r="AA294" s="25">
        <v>42244</v>
      </c>
      <c r="AB294" s="13" t="s">
        <v>3094</v>
      </c>
      <c r="AC294" s="13" t="s">
        <v>4428</v>
      </c>
    </row>
    <row r="295" spans="1:29">
      <c r="A295" s="12">
        <v>294</v>
      </c>
      <c r="B295" t="s">
        <v>344</v>
      </c>
      <c r="C295" s="34">
        <v>43969</v>
      </c>
      <c r="D295" s="34" t="s">
        <v>4428</v>
      </c>
      <c r="E295" s="34" t="s">
        <v>4428</v>
      </c>
      <c r="F295" s="34" t="s">
        <v>4428</v>
      </c>
      <c r="G295" s="14" t="s">
        <v>1838</v>
      </c>
      <c r="H295" s="14">
        <v>38.310574000000003</v>
      </c>
      <c r="I295" s="14">
        <v>-122.337039</v>
      </c>
      <c r="J295" s="13" t="b">
        <v>1</v>
      </c>
      <c r="K295" s="34" t="s">
        <v>4428</v>
      </c>
      <c r="L295" s="34" t="s">
        <v>4428</v>
      </c>
      <c r="M295" s="34" t="s">
        <v>4428</v>
      </c>
      <c r="N295" s="14" t="s">
        <v>3019</v>
      </c>
      <c r="O295" s="14" t="s">
        <v>3019</v>
      </c>
      <c r="P295" s="34" t="s">
        <v>4428</v>
      </c>
      <c r="Q295" s="34" t="s">
        <v>4428</v>
      </c>
      <c r="R295" s="14">
        <v>2128</v>
      </c>
      <c r="S295" s="14">
        <v>1980</v>
      </c>
      <c r="T295" s="23">
        <v>699600</v>
      </c>
      <c r="U295" s="13" t="s">
        <v>3016</v>
      </c>
      <c r="V295" s="13" t="s">
        <v>3412</v>
      </c>
      <c r="W295" s="13">
        <f t="shared" si="9"/>
        <v>1</v>
      </c>
      <c r="X295" s="13">
        <f t="shared" si="10"/>
        <v>0</v>
      </c>
      <c r="Y295" s="12">
        <v>2</v>
      </c>
      <c r="AA295" s="25">
        <v>41961</v>
      </c>
      <c r="AB295" s="25">
        <v>42026</v>
      </c>
      <c r="AC295" s="13">
        <f>DAYS360(AA295,AB295,TRUE)</f>
        <v>64</v>
      </c>
    </row>
    <row r="296" spans="1:29">
      <c r="A296" s="12">
        <v>295</v>
      </c>
      <c r="B296" t="s">
        <v>345</v>
      </c>
      <c r="C296" s="34">
        <v>43969</v>
      </c>
      <c r="D296" s="34" t="s">
        <v>4428</v>
      </c>
      <c r="E296" s="34" t="s">
        <v>4428</v>
      </c>
      <c r="F296" s="34" t="s">
        <v>4428</v>
      </c>
      <c r="G296" s="14" t="s">
        <v>1839</v>
      </c>
      <c r="H296" s="14">
        <v>38.310215999999997</v>
      </c>
      <c r="I296" s="14">
        <v>-122.33827100000001</v>
      </c>
      <c r="J296" s="13" t="b">
        <v>1</v>
      </c>
      <c r="K296" s="34" t="s">
        <v>4428</v>
      </c>
      <c r="L296" s="34" t="s">
        <v>4428</v>
      </c>
      <c r="M296" s="34" t="s">
        <v>4428</v>
      </c>
      <c r="N296" s="14" t="s">
        <v>3019</v>
      </c>
      <c r="O296" s="14" t="s">
        <v>3019</v>
      </c>
      <c r="P296" s="34" t="s">
        <v>4428</v>
      </c>
      <c r="Q296" s="34" t="s">
        <v>4428</v>
      </c>
      <c r="R296" s="20">
        <v>1600</v>
      </c>
      <c r="S296" s="14" t="s">
        <v>4428</v>
      </c>
      <c r="T296" s="23" t="s">
        <v>4428</v>
      </c>
      <c r="U296" s="14" t="s">
        <v>3016</v>
      </c>
      <c r="V296" s="14" t="s">
        <v>3549</v>
      </c>
      <c r="W296" s="13">
        <f t="shared" si="9"/>
        <v>1</v>
      </c>
      <c r="X296" s="13">
        <f t="shared" si="10"/>
        <v>1</v>
      </c>
      <c r="Y296" s="12">
        <v>2</v>
      </c>
      <c r="AA296" s="14" t="s">
        <v>3095</v>
      </c>
      <c r="AB296" s="27" t="s">
        <v>3096</v>
      </c>
      <c r="AC296" s="13" t="s">
        <v>3097</v>
      </c>
    </row>
    <row r="297" spans="1:29">
      <c r="A297" s="12">
        <v>296</v>
      </c>
      <c r="B297" t="s">
        <v>346</v>
      </c>
      <c r="C297" s="34">
        <v>43969</v>
      </c>
      <c r="D297" s="34" t="s">
        <v>4428</v>
      </c>
      <c r="E297" s="34" t="s">
        <v>4428</v>
      </c>
      <c r="F297" s="34" t="s">
        <v>4428</v>
      </c>
      <c r="G297" s="14" t="s">
        <v>1840</v>
      </c>
      <c r="H297" s="14">
        <v>38.310384999999997</v>
      </c>
      <c r="I297" s="14">
        <v>-122.3391</v>
      </c>
      <c r="J297" s="13" t="b">
        <v>1</v>
      </c>
      <c r="K297" s="34" t="s">
        <v>4428</v>
      </c>
      <c r="L297" s="34" t="s">
        <v>4428</v>
      </c>
      <c r="M297" s="34" t="s">
        <v>4428</v>
      </c>
      <c r="N297" s="14" t="s">
        <v>3019</v>
      </c>
      <c r="O297" s="14" t="s">
        <v>3019</v>
      </c>
      <c r="P297" s="34" t="s">
        <v>4428</v>
      </c>
      <c r="Q297" s="34" t="s">
        <v>4428</v>
      </c>
      <c r="R297" s="14">
        <v>2128</v>
      </c>
      <c r="S297" s="14">
        <v>1980</v>
      </c>
      <c r="T297" s="23">
        <v>692300</v>
      </c>
      <c r="U297" s="13" t="s">
        <v>3016</v>
      </c>
      <c r="V297" s="13" t="s">
        <v>3412</v>
      </c>
      <c r="W297" s="13">
        <f t="shared" si="9"/>
        <v>1</v>
      </c>
      <c r="X297" s="13">
        <f t="shared" si="10"/>
        <v>0</v>
      </c>
      <c r="Y297" s="12">
        <v>2</v>
      </c>
      <c r="AA297" s="25">
        <v>42024</v>
      </c>
      <c r="AB297" s="25">
        <v>42122</v>
      </c>
      <c r="AC297" s="13">
        <f>DAYS360(AA297,AB297,TRUE)</f>
        <v>98</v>
      </c>
    </row>
    <row r="298" spans="1:29">
      <c r="A298" s="12">
        <v>297</v>
      </c>
      <c r="B298" t="s">
        <v>347</v>
      </c>
      <c r="C298" s="34">
        <v>43969</v>
      </c>
      <c r="D298" s="34" t="s">
        <v>4428</v>
      </c>
      <c r="E298" s="34" t="s">
        <v>4428</v>
      </c>
      <c r="F298" s="34" t="s">
        <v>4428</v>
      </c>
      <c r="G298" s="14" t="s">
        <v>1841</v>
      </c>
      <c r="H298" s="14">
        <v>38.310242000000002</v>
      </c>
      <c r="I298" s="14">
        <v>-122.33993</v>
      </c>
      <c r="J298" s="13" t="b">
        <v>1</v>
      </c>
      <c r="K298" s="34" t="s">
        <v>4428</v>
      </c>
      <c r="L298" s="34" t="s">
        <v>4428</v>
      </c>
      <c r="M298" s="34" t="s">
        <v>4428</v>
      </c>
      <c r="N298" s="14" t="s">
        <v>3019</v>
      </c>
      <c r="O298" s="14" t="s">
        <v>3019</v>
      </c>
      <c r="P298" s="34" t="s">
        <v>4428</v>
      </c>
      <c r="Q298" s="34" t="s">
        <v>4428</v>
      </c>
      <c r="R298" s="14">
        <v>2400</v>
      </c>
      <c r="S298" s="14" t="s">
        <v>4428</v>
      </c>
      <c r="T298" s="23" t="s">
        <v>4428</v>
      </c>
      <c r="U298" s="13" t="s">
        <v>3016</v>
      </c>
      <c r="V298" s="13" t="s">
        <v>3412</v>
      </c>
      <c r="W298" s="13">
        <f t="shared" si="9"/>
        <v>1</v>
      </c>
      <c r="X298" s="13">
        <f t="shared" si="10"/>
        <v>0</v>
      </c>
      <c r="Y298" s="12">
        <v>2</v>
      </c>
      <c r="AA298" s="25">
        <v>41921</v>
      </c>
      <c r="AB298" s="25">
        <v>41940</v>
      </c>
      <c r="AC298" s="13">
        <f>DAYS360(AA298,AB298,TRUE)</f>
        <v>19</v>
      </c>
    </row>
    <row r="299" spans="1:29">
      <c r="A299" s="12">
        <v>298</v>
      </c>
      <c r="B299" t="s">
        <v>348</v>
      </c>
      <c r="C299" s="34">
        <v>43969</v>
      </c>
      <c r="D299" s="34" t="s">
        <v>4428</v>
      </c>
      <c r="E299" s="34" t="s">
        <v>4428</v>
      </c>
      <c r="F299" s="34" t="s">
        <v>4428</v>
      </c>
      <c r="G299" s="14" t="s">
        <v>1842</v>
      </c>
      <c r="H299" s="14">
        <v>38.310761999999997</v>
      </c>
      <c r="I299" s="14">
        <v>-122.340183</v>
      </c>
      <c r="J299" s="13" t="b">
        <v>1</v>
      </c>
      <c r="K299" s="34" t="s">
        <v>4428</v>
      </c>
      <c r="L299" s="34" t="s">
        <v>4428</v>
      </c>
      <c r="M299" s="34" t="s">
        <v>4428</v>
      </c>
      <c r="N299" s="14" t="s">
        <v>3019</v>
      </c>
      <c r="O299" s="14" t="s">
        <v>3019</v>
      </c>
      <c r="P299" s="34" t="s">
        <v>4428</v>
      </c>
      <c r="Q299" s="34" t="s">
        <v>4428</v>
      </c>
      <c r="R299" s="14">
        <v>1835</v>
      </c>
      <c r="S299" s="14">
        <v>1986</v>
      </c>
      <c r="T299" s="23">
        <v>660100</v>
      </c>
      <c r="U299" s="13" t="s">
        <v>3016</v>
      </c>
      <c r="V299" s="13" t="s">
        <v>3412</v>
      </c>
      <c r="W299" s="13">
        <f t="shared" si="9"/>
        <v>1</v>
      </c>
      <c r="X299" s="13">
        <f t="shared" si="10"/>
        <v>0</v>
      </c>
      <c r="Y299" s="12">
        <v>2</v>
      </c>
      <c r="AA299" s="13" t="s">
        <v>4428</v>
      </c>
      <c r="AB299" s="13" t="s">
        <v>4428</v>
      </c>
      <c r="AC299" s="13" t="s">
        <v>4428</v>
      </c>
    </row>
    <row r="300" spans="1:29">
      <c r="A300" s="12">
        <v>299</v>
      </c>
      <c r="B300" t="s">
        <v>349</v>
      </c>
      <c r="C300" s="34">
        <v>43969</v>
      </c>
      <c r="D300" s="34" t="s">
        <v>4428</v>
      </c>
      <c r="E300" s="34" t="s">
        <v>4428</v>
      </c>
      <c r="F300" s="34" t="s">
        <v>4428</v>
      </c>
      <c r="G300" s="14" t="s">
        <v>1843</v>
      </c>
      <c r="H300" s="14">
        <v>38.311104</v>
      </c>
      <c r="I300" s="14">
        <v>-122.338982</v>
      </c>
      <c r="J300" s="13" t="b">
        <v>1</v>
      </c>
      <c r="K300" s="34" t="s">
        <v>4428</v>
      </c>
      <c r="L300" s="34" t="s">
        <v>4428</v>
      </c>
      <c r="M300" s="34" t="s">
        <v>4428</v>
      </c>
      <c r="N300" s="14" t="s">
        <v>3019</v>
      </c>
      <c r="O300" s="14" t="s">
        <v>3019</v>
      </c>
      <c r="P300" s="34" t="s">
        <v>4428</v>
      </c>
      <c r="Q300" s="34" t="s">
        <v>4428</v>
      </c>
      <c r="R300" s="14">
        <v>1859</v>
      </c>
      <c r="S300" s="14">
        <v>1978</v>
      </c>
      <c r="T300" s="23">
        <v>647200</v>
      </c>
      <c r="U300" s="13" t="s">
        <v>3016</v>
      </c>
      <c r="V300" s="14" t="s">
        <v>3550</v>
      </c>
      <c r="W300" s="13">
        <f t="shared" si="9"/>
        <v>0</v>
      </c>
      <c r="X300" s="13">
        <f t="shared" si="10"/>
        <v>0</v>
      </c>
      <c r="Y300" s="12">
        <v>3</v>
      </c>
      <c r="AA300" s="25">
        <v>41925</v>
      </c>
      <c r="AB300" s="25">
        <v>42012</v>
      </c>
      <c r="AC300" s="13">
        <f>DAYS360(AA300,AB300,TRUE)</f>
        <v>85</v>
      </c>
    </row>
    <row r="301" spans="1:29">
      <c r="A301" s="12">
        <v>300</v>
      </c>
      <c r="B301" t="s">
        <v>350</v>
      </c>
      <c r="C301" s="34">
        <v>43969</v>
      </c>
      <c r="D301" s="34" t="s">
        <v>4428</v>
      </c>
      <c r="E301" s="34" t="s">
        <v>4428</v>
      </c>
      <c r="F301" s="34" t="s">
        <v>4428</v>
      </c>
      <c r="G301" s="14" t="s">
        <v>1844</v>
      </c>
      <c r="H301" s="14">
        <v>38.311101000000001</v>
      </c>
      <c r="I301" s="14">
        <v>-122.33858600000001</v>
      </c>
      <c r="J301" s="13" t="b">
        <v>1</v>
      </c>
      <c r="K301" s="34" t="s">
        <v>4428</v>
      </c>
      <c r="L301" s="34" t="s">
        <v>4428</v>
      </c>
      <c r="M301" s="34" t="s">
        <v>4428</v>
      </c>
      <c r="N301" s="14" t="s">
        <v>3019</v>
      </c>
      <c r="O301" s="14" t="s">
        <v>3019</v>
      </c>
      <c r="P301" s="34" t="s">
        <v>4428</v>
      </c>
      <c r="Q301" s="34" t="s">
        <v>4428</v>
      </c>
      <c r="R301" s="14">
        <v>2140</v>
      </c>
      <c r="S301" s="14">
        <v>1978</v>
      </c>
      <c r="T301" s="23">
        <v>723800</v>
      </c>
      <c r="U301" s="13" t="s">
        <v>3016</v>
      </c>
      <c r="V301" s="13" t="s">
        <v>3551</v>
      </c>
      <c r="W301" s="13">
        <f t="shared" si="9"/>
        <v>1</v>
      </c>
      <c r="X301" s="13">
        <f t="shared" si="10"/>
        <v>0</v>
      </c>
      <c r="Y301" s="12">
        <v>2</v>
      </c>
      <c r="AA301" s="13" t="s">
        <v>4428</v>
      </c>
      <c r="AB301" s="13" t="s">
        <v>4428</v>
      </c>
      <c r="AC301" s="13" t="s">
        <v>4428</v>
      </c>
    </row>
    <row r="302" spans="1:29">
      <c r="A302" s="12">
        <v>301</v>
      </c>
      <c r="B302" t="s">
        <v>351</v>
      </c>
      <c r="C302" s="34">
        <v>43969</v>
      </c>
      <c r="D302" s="34" t="s">
        <v>4428</v>
      </c>
      <c r="E302" s="34" t="s">
        <v>4428</v>
      </c>
      <c r="F302" s="34" t="s">
        <v>4428</v>
      </c>
      <c r="G302" s="14" t="s">
        <v>1845</v>
      </c>
      <c r="H302" s="14">
        <v>38.31109</v>
      </c>
      <c r="I302" s="14">
        <v>-122.33787700000001</v>
      </c>
      <c r="J302" s="13" t="b">
        <v>1</v>
      </c>
      <c r="K302" s="34" t="s">
        <v>4428</v>
      </c>
      <c r="L302" s="34" t="s">
        <v>4428</v>
      </c>
      <c r="M302" s="34" t="s">
        <v>4428</v>
      </c>
      <c r="N302" s="14" t="s">
        <v>3019</v>
      </c>
      <c r="O302" s="14" t="s">
        <v>3019</v>
      </c>
      <c r="P302" s="34" t="s">
        <v>4428</v>
      </c>
      <c r="Q302" s="34" t="s">
        <v>4428</v>
      </c>
      <c r="R302" s="14">
        <v>2128</v>
      </c>
      <c r="S302" s="14">
        <v>1980</v>
      </c>
      <c r="T302" s="23">
        <v>707700</v>
      </c>
      <c r="U302" s="13" t="s">
        <v>3016</v>
      </c>
      <c r="V302" s="13" t="s">
        <v>3552</v>
      </c>
      <c r="W302" s="13">
        <f t="shared" si="9"/>
        <v>0</v>
      </c>
      <c r="X302" s="13">
        <f t="shared" si="10"/>
        <v>0</v>
      </c>
      <c r="Y302" s="12">
        <v>2</v>
      </c>
      <c r="AA302" s="25">
        <v>41911</v>
      </c>
      <c r="AB302" s="25">
        <v>41922</v>
      </c>
      <c r="AC302" s="13">
        <f>DAYS360(AA302,AB302,TRUE)</f>
        <v>11</v>
      </c>
    </row>
    <row r="303" spans="1:29">
      <c r="A303" s="12">
        <v>302</v>
      </c>
      <c r="B303" t="s">
        <v>352</v>
      </c>
      <c r="C303" s="34">
        <v>43969</v>
      </c>
      <c r="D303" s="34" t="s">
        <v>4428</v>
      </c>
      <c r="E303" s="34" t="s">
        <v>4428</v>
      </c>
      <c r="F303" s="34" t="s">
        <v>4428</v>
      </c>
      <c r="G303" s="14" t="s">
        <v>1846</v>
      </c>
      <c r="H303" s="14">
        <v>38.311419000000001</v>
      </c>
      <c r="I303" s="14">
        <v>-122.33752699999999</v>
      </c>
      <c r="J303" s="13" t="b">
        <v>1</v>
      </c>
      <c r="K303" s="34" t="s">
        <v>4428</v>
      </c>
      <c r="L303" s="34" t="s">
        <v>4428</v>
      </c>
      <c r="M303" s="34" t="s">
        <v>4428</v>
      </c>
      <c r="N303" s="14" t="s">
        <v>3019</v>
      </c>
      <c r="O303" s="14" t="s">
        <v>3019</v>
      </c>
      <c r="P303" s="34" t="s">
        <v>4428</v>
      </c>
      <c r="Q303" s="34" t="s">
        <v>4428</v>
      </c>
      <c r="R303" s="14">
        <v>3195</v>
      </c>
      <c r="S303" s="14">
        <v>1989</v>
      </c>
      <c r="T303" s="23">
        <v>953900</v>
      </c>
      <c r="U303" s="13" t="s">
        <v>3016</v>
      </c>
      <c r="V303" s="14" t="s">
        <v>3553</v>
      </c>
      <c r="W303" s="13">
        <f t="shared" si="9"/>
        <v>1</v>
      </c>
      <c r="X303" s="13">
        <f t="shared" si="10"/>
        <v>0</v>
      </c>
      <c r="Y303" s="12">
        <v>1</v>
      </c>
      <c r="AA303" s="13" t="s">
        <v>4428</v>
      </c>
      <c r="AB303" s="13" t="s">
        <v>4428</v>
      </c>
      <c r="AC303" s="13" t="s">
        <v>4428</v>
      </c>
    </row>
    <row r="304" spans="1:29">
      <c r="A304" s="12">
        <v>303</v>
      </c>
      <c r="B304" t="s">
        <v>353</v>
      </c>
      <c r="C304" s="34">
        <v>43969</v>
      </c>
      <c r="D304" s="34" t="s">
        <v>4428</v>
      </c>
      <c r="E304" s="34" t="s">
        <v>4428</v>
      </c>
      <c r="F304" s="34" t="s">
        <v>4428</v>
      </c>
      <c r="G304" s="14" t="s">
        <v>1847</v>
      </c>
      <c r="H304" s="14">
        <v>38.3123</v>
      </c>
      <c r="I304" s="14">
        <v>-122.33991899999999</v>
      </c>
      <c r="J304" s="13" t="b">
        <v>1</v>
      </c>
      <c r="K304" s="34" t="s">
        <v>4428</v>
      </c>
      <c r="L304" s="34" t="s">
        <v>4428</v>
      </c>
      <c r="M304" s="34" t="s">
        <v>4428</v>
      </c>
      <c r="N304" s="14" t="s">
        <v>3019</v>
      </c>
      <c r="O304" s="14" t="s">
        <v>3019</v>
      </c>
      <c r="P304" s="34" t="s">
        <v>4428</v>
      </c>
      <c r="Q304" s="34" t="s">
        <v>4428</v>
      </c>
      <c r="R304" s="14">
        <v>1258</v>
      </c>
      <c r="S304" s="14">
        <v>1955</v>
      </c>
      <c r="T304" s="23">
        <v>720000</v>
      </c>
      <c r="U304" s="14" t="s">
        <v>3016</v>
      </c>
      <c r="V304" s="14" t="s">
        <v>3554</v>
      </c>
      <c r="W304" s="13">
        <f t="shared" si="9"/>
        <v>0</v>
      </c>
      <c r="X304" s="13">
        <f t="shared" si="10"/>
        <v>1</v>
      </c>
      <c r="Y304" s="12">
        <v>3</v>
      </c>
      <c r="AA304" s="14" t="s">
        <v>3098</v>
      </c>
      <c r="AB304" s="27">
        <v>42345</v>
      </c>
      <c r="AC304" s="13" t="s">
        <v>4428</v>
      </c>
    </row>
    <row r="305" spans="1:29">
      <c r="A305" s="12">
        <v>304</v>
      </c>
      <c r="B305" t="s">
        <v>354</v>
      </c>
      <c r="C305" s="34">
        <v>55389</v>
      </c>
      <c r="D305" s="34" t="s">
        <v>4428</v>
      </c>
      <c r="E305" s="34" t="s">
        <v>4428</v>
      </c>
      <c r="F305" s="34" t="s">
        <v>4428</v>
      </c>
      <c r="G305" s="14" t="s">
        <v>1848</v>
      </c>
      <c r="H305" s="14">
        <v>38.307443999999997</v>
      </c>
      <c r="I305" s="14">
        <v>-122.342062</v>
      </c>
      <c r="J305" s="13" t="b">
        <v>1</v>
      </c>
      <c r="K305" s="34" t="s">
        <v>4428</v>
      </c>
      <c r="L305" s="34" t="s">
        <v>4428</v>
      </c>
      <c r="M305" s="34" t="s">
        <v>4428</v>
      </c>
      <c r="N305" s="14" t="s">
        <v>3019</v>
      </c>
      <c r="O305" s="14" t="s">
        <v>3019</v>
      </c>
      <c r="P305" s="34" t="s">
        <v>4428</v>
      </c>
      <c r="Q305" s="34" t="s">
        <v>4428</v>
      </c>
      <c r="R305" s="14">
        <v>1638</v>
      </c>
      <c r="S305" s="14">
        <v>1963</v>
      </c>
      <c r="T305" s="23">
        <v>615500</v>
      </c>
      <c r="U305" s="13" t="s">
        <v>3016</v>
      </c>
      <c r="V305" s="14" t="s">
        <v>3555</v>
      </c>
      <c r="W305" s="13">
        <f t="shared" si="9"/>
        <v>0</v>
      </c>
      <c r="X305" s="13">
        <f t="shared" si="10"/>
        <v>0</v>
      </c>
      <c r="Y305" s="12">
        <v>2</v>
      </c>
      <c r="AA305" s="13" t="s">
        <v>4428</v>
      </c>
      <c r="AB305" s="13" t="s">
        <v>4428</v>
      </c>
      <c r="AC305" s="13" t="s">
        <v>4428</v>
      </c>
    </row>
    <row r="306" spans="1:29">
      <c r="A306" s="12">
        <v>305</v>
      </c>
      <c r="B306" t="s">
        <v>355</v>
      </c>
      <c r="C306" s="34">
        <v>55389</v>
      </c>
      <c r="D306" s="34" t="s">
        <v>4428</v>
      </c>
      <c r="E306" s="34" t="s">
        <v>4428</v>
      </c>
      <c r="F306" s="34" t="s">
        <v>4428</v>
      </c>
      <c r="G306" s="14" t="s">
        <v>1849</v>
      </c>
      <c r="H306" s="14">
        <v>38.307592</v>
      </c>
      <c r="I306" s="14">
        <v>-122.342524</v>
      </c>
      <c r="J306" s="13" t="b">
        <v>1</v>
      </c>
      <c r="K306" s="34" t="s">
        <v>4428</v>
      </c>
      <c r="L306" s="34" t="s">
        <v>4428</v>
      </c>
      <c r="M306" s="34" t="s">
        <v>4428</v>
      </c>
      <c r="N306" s="14" t="s">
        <v>3019</v>
      </c>
      <c r="O306" s="14" t="s">
        <v>3019</v>
      </c>
      <c r="P306" s="34" t="s">
        <v>4428</v>
      </c>
      <c r="Q306" s="34" t="s">
        <v>4428</v>
      </c>
      <c r="R306" s="14">
        <v>1761</v>
      </c>
      <c r="S306" s="14">
        <v>1965</v>
      </c>
      <c r="T306" s="23">
        <v>780000</v>
      </c>
      <c r="U306" s="13" t="s">
        <v>3016</v>
      </c>
      <c r="V306" s="14" t="s">
        <v>3556</v>
      </c>
      <c r="W306" s="13">
        <f t="shared" si="9"/>
        <v>0</v>
      </c>
      <c r="X306" s="13">
        <f t="shared" si="10"/>
        <v>0</v>
      </c>
      <c r="Y306" s="12">
        <v>2</v>
      </c>
      <c r="AA306" s="25">
        <v>41884</v>
      </c>
      <c r="AB306" s="13" t="s">
        <v>3099</v>
      </c>
      <c r="AC306" s="13" t="s">
        <v>4428</v>
      </c>
    </row>
    <row r="307" spans="1:29">
      <c r="A307" s="12">
        <v>306</v>
      </c>
      <c r="B307" t="s">
        <v>356</v>
      </c>
      <c r="C307" s="34">
        <v>55389</v>
      </c>
      <c r="D307" s="34" t="s">
        <v>4428</v>
      </c>
      <c r="E307" s="34" t="s">
        <v>4428</v>
      </c>
      <c r="F307" s="34" t="s">
        <v>4428</v>
      </c>
      <c r="G307" s="14" t="s">
        <v>1850</v>
      </c>
      <c r="H307" s="13">
        <v>38.308681999999997</v>
      </c>
      <c r="I307" s="13">
        <v>-122.34268400000001</v>
      </c>
      <c r="J307" s="13" t="b">
        <v>1</v>
      </c>
      <c r="K307" s="34" t="s">
        <v>4428</v>
      </c>
      <c r="L307" s="34" t="s">
        <v>4428</v>
      </c>
      <c r="M307" s="34" t="s">
        <v>4428</v>
      </c>
      <c r="N307" s="14" t="s">
        <v>3019</v>
      </c>
      <c r="O307" s="14" t="s">
        <v>3019</v>
      </c>
      <c r="P307" s="34" t="s">
        <v>4428</v>
      </c>
      <c r="Q307" s="34" t="s">
        <v>4428</v>
      </c>
      <c r="R307" s="13">
        <v>1996</v>
      </c>
      <c r="S307" s="13">
        <v>1960</v>
      </c>
      <c r="T307" s="22">
        <v>585700</v>
      </c>
      <c r="U307" s="13" t="s">
        <v>3017</v>
      </c>
      <c r="V307" s="14" t="s">
        <v>3557</v>
      </c>
      <c r="W307" s="13">
        <f t="shared" si="9"/>
        <v>0</v>
      </c>
      <c r="X307" s="13">
        <f t="shared" si="10"/>
        <v>0</v>
      </c>
      <c r="Y307" s="12">
        <v>3</v>
      </c>
      <c r="AA307" s="25">
        <v>42074</v>
      </c>
      <c r="AB307" s="25">
        <v>42146</v>
      </c>
      <c r="AC307" s="13">
        <f>DAYS360(AA307,AB307,TRUE)</f>
        <v>71</v>
      </c>
    </row>
    <row r="308" spans="1:29">
      <c r="A308" s="12">
        <v>307</v>
      </c>
      <c r="B308" t="s">
        <v>1433</v>
      </c>
      <c r="C308" s="34">
        <v>55389</v>
      </c>
      <c r="D308" s="34" t="s">
        <v>4428</v>
      </c>
      <c r="E308" s="34" t="s">
        <v>4428</v>
      </c>
      <c r="F308" s="34" t="s">
        <v>4428</v>
      </c>
      <c r="G308" s="14" t="s">
        <v>1851</v>
      </c>
      <c r="H308" s="13">
        <v>38.309044999999998</v>
      </c>
      <c r="I308" s="13">
        <v>-122.342612</v>
      </c>
      <c r="J308" s="13" t="b">
        <v>1</v>
      </c>
      <c r="K308" s="34" t="s">
        <v>4428</v>
      </c>
      <c r="L308" s="34" t="s">
        <v>4428</v>
      </c>
      <c r="M308" s="34" t="s">
        <v>4428</v>
      </c>
      <c r="N308" s="14" t="s">
        <v>3019</v>
      </c>
      <c r="O308" s="14" t="s">
        <v>3019</v>
      </c>
      <c r="P308" s="34" t="s">
        <v>4428</v>
      </c>
      <c r="Q308" s="34" t="s">
        <v>4428</v>
      </c>
      <c r="R308" s="13">
        <v>1665</v>
      </c>
      <c r="S308" s="13">
        <v>1960</v>
      </c>
      <c r="T308" s="22">
        <v>627800</v>
      </c>
      <c r="U308" s="14" t="s">
        <v>3016</v>
      </c>
      <c r="V308" s="14" t="s">
        <v>3558</v>
      </c>
      <c r="W308" s="13">
        <f t="shared" si="9"/>
        <v>0</v>
      </c>
      <c r="X308" s="13">
        <f t="shared" si="10"/>
        <v>1</v>
      </c>
      <c r="Y308" s="12">
        <v>3</v>
      </c>
      <c r="AA308" s="14" t="s">
        <v>4428</v>
      </c>
      <c r="AB308" s="14" t="s">
        <v>4428</v>
      </c>
      <c r="AC308" s="13" t="s">
        <v>4428</v>
      </c>
    </row>
    <row r="309" spans="1:29">
      <c r="A309" s="12">
        <v>308</v>
      </c>
      <c r="B309" t="s">
        <v>357</v>
      </c>
      <c r="C309" s="34">
        <v>55389</v>
      </c>
      <c r="D309" s="34" t="s">
        <v>4428</v>
      </c>
      <c r="E309" s="34" t="s">
        <v>4428</v>
      </c>
      <c r="F309" s="34" t="s">
        <v>4428</v>
      </c>
      <c r="G309" s="14" t="s">
        <v>1852</v>
      </c>
      <c r="H309" s="13">
        <v>38.309497</v>
      </c>
      <c r="I309" s="13">
        <v>-122.342608</v>
      </c>
      <c r="J309" s="13" t="b">
        <v>1</v>
      </c>
      <c r="K309" s="34" t="s">
        <v>4428</v>
      </c>
      <c r="L309" s="34" t="s">
        <v>4428</v>
      </c>
      <c r="M309" s="34" t="s">
        <v>4428</v>
      </c>
      <c r="N309" s="14" t="s">
        <v>3019</v>
      </c>
      <c r="O309" s="14" t="s">
        <v>3019</v>
      </c>
      <c r="P309" s="34" t="s">
        <v>4428</v>
      </c>
      <c r="Q309" s="34" t="s">
        <v>4428</v>
      </c>
      <c r="R309" s="13">
        <v>1312</v>
      </c>
      <c r="S309" s="13">
        <v>1962</v>
      </c>
      <c r="T309" s="22">
        <v>530600</v>
      </c>
      <c r="U309" s="13" t="s">
        <v>3016</v>
      </c>
      <c r="V309" s="14" t="s">
        <v>3559</v>
      </c>
      <c r="W309" s="13">
        <f t="shared" si="9"/>
        <v>1</v>
      </c>
      <c r="X309" s="13">
        <f t="shared" si="10"/>
        <v>0</v>
      </c>
      <c r="Y309" s="12">
        <v>2</v>
      </c>
      <c r="AA309" s="13" t="s">
        <v>4428</v>
      </c>
      <c r="AB309" s="13" t="s">
        <v>4428</v>
      </c>
      <c r="AC309" s="13" t="s">
        <v>4428</v>
      </c>
    </row>
    <row r="310" spans="1:29">
      <c r="A310" s="12">
        <v>309</v>
      </c>
      <c r="B310" t="s">
        <v>358</v>
      </c>
      <c r="C310" s="34">
        <v>55389</v>
      </c>
      <c r="D310" s="34" t="s">
        <v>4428</v>
      </c>
      <c r="E310" s="34" t="s">
        <v>4428</v>
      </c>
      <c r="F310" s="34" t="s">
        <v>4428</v>
      </c>
      <c r="G310" s="14" t="s">
        <v>1853</v>
      </c>
      <c r="H310" s="13">
        <v>38.309842000000003</v>
      </c>
      <c r="I310" s="13">
        <v>-122.34260399999999</v>
      </c>
      <c r="J310" s="13" t="b">
        <v>1</v>
      </c>
      <c r="K310" s="34" t="s">
        <v>4428</v>
      </c>
      <c r="L310" s="34" t="s">
        <v>4428</v>
      </c>
      <c r="M310" s="34" t="s">
        <v>4428</v>
      </c>
      <c r="N310" s="14" t="s">
        <v>3019</v>
      </c>
      <c r="O310" s="14" t="s">
        <v>3019</v>
      </c>
      <c r="P310" s="34" t="s">
        <v>4428</v>
      </c>
      <c r="Q310" s="34" t="s">
        <v>4428</v>
      </c>
      <c r="R310" s="19">
        <v>2500</v>
      </c>
      <c r="S310" s="13" t="s">
        <v>4428</v>
      </c>
      <c r="T310" s="22" t="s">
        <v>4428</v>
      </c>
      <c r="U310" s="13" t="s">
        <v>3016</v>
      </c>
      <c r="V310" s="13" t="s">
        <v>3551</v>
      </c>
      <c r="W310" s="13">
        <f t="shared" si="9"/>
        <v>1</v>
      </c>
      <c r="X310" s="13">
        <f t="shared" si="10"/>
        <v>0</v>
      </c>
      <c r="Y310" s="12">
        <v>2</v>
      </c>
      <c r="AA310" s="25" t="s">
        <v>3100</v>
      </c>
      <c r="AB310" s="13" t="s">
        <v>3101</v>
      </c>
      <c r="AC310" s="13" t="s">
        <v>4428</v>
      </c>
    </row>
    <row r="311" spans="1:29">
      <c r="A311" s="12">
        <v>310</v>
      </c>
      <c r="B311" t="s">
        <v>359</v>
      </c>
      <c r="C311" s="34">
        <v>55389</v>
      </c>
      <c r="D311" s="34" t="s">
        <v>4428</v>
      </c>
      <c r="E311" s="34" t="s">
        <v>4428</v>
      </c>
      <c r="F311" s="34" t="s">
        <v>4428</v>
      </c>
      <c r="G311" s="14" t="s">
        <v>1854</v>
      </c>
      <c r="H311" s="13">
        <v>38.310713999999997</v>
      </c>
      <c r="I311" s="13">
        <v>-122.343901</v>
      </c>
      <c r="J311" s="13" t="b">
        <v>1</v>
      </c>
      <c r="K311" s="34" t="s">
        <v>4428</v>
      </c>
      <c r="L311" s="34" t="s">
        <v>4428</v>
      </c>
      <c r="M311" s="34" t="s">
        <v>4428</v>
      </c>
      <c r="N311" s="14" t="s">
        <v>3019</v>
      </c>
      <c r="O311" s="14" t="s">
        <v>3019</v>
      </c>
      <c r="P311" s="34" t="s">
        <v>4428</v>
      </c>
      <c r="Q311" s="34" t="s">
        <v>4428</v>
      </c>
      <c r="R311" s="13">
        <v>1935</v>
      </c>
      <c r="S311" s="13">
        <v>1956</v>
      </c>
      <c r="T311" s="22">
        <v>707100</v>
      </c>
      <c r="U311" s="13" t="s">
        <v>3017</v>
      </c>
      <c r="V311" s="14" t="s">
        <v>3560</v>
      </c>
      <c r="W311" s="13">
        <f t="shared" si="9"/>
        <v>0</v>
      </c>
      <c r="X311" s="13">
        <f t="shared" si="10"/>
        <v>0</v>
      </c>
      <c r="Y311" s="12">
        <v>4</v>
      </c>
      <c r="AA311" s="13" t="s">
        <v>4428</v>
      </c>
      <c r="AB311" s="13" t="s">
        <v>4428</v>
      </c>
      <c r="AC311" s="13" t="s">
        <v>4428</v>
      </c>
    </row>
    <row r="312" spans="1:29">
      <c r="A312" s="12">
        <v>311</v>
      </c>
      <c r="B312" t="s">
        <v>360</v>
      </c>
      <c r="C312" s="34">
        <v>55389</v>
      </c>
      <c r="D312" s="34" t="s">
        <v>4428</v>
      </c>
      <c r="E312" s="34" t="s">
        <v>4428</v>
      </c>
      <c r="F312" s="34" t="s">
        <v>4428</v>
      </c>
      <c r="G312" s="14" t="s">
        <v>1855</v>
      </c>
      <c r="H312" s="13">
        <v>38.311067999999999</v>
      </c>
      <c r="I312" s="13">
        <v>-122.343891</v>
      </c>
      <c r="J312" s="13" t="b">
        <v>1</v>
      </c>
      <c r="K312" s="34" t="s">
        <v>4428</v>
      </c>
      <c r="L312" s="34" t="s">
        <v>4428</v>
      </c>
      <c r="M312" s="34" t="s">
        <v>4428</v>
      </c>
      <c r="N312" s="14" t="s">
        <v>3019</v>
      </c>
      <c r="O312" s="14" t="s">
        <v>3019</v>
      </c>
      <c r="P312" s="34" t="s">
        <v>4428</v>
      </c>
      <c r="Q312" s="34" t="s">
        <v>4428</v>
      </c>
      <c r="R312" s="13">
        <v>1791</v>
      </c>
      <c r="S312" s="13">
        <v>1957</v>
      </c>
      <c r="T312" s="22">
        <v>629700</v>
      </c>
      <c r="U312" s="13" t="s">
        <v>3016</v>
      </c>
      <c r="V312" s="14" t="s">
        <v>3561</v>
      </c>
      <c r="W312" s="13">
        <f t="shared" si="9"/>
        <v>0</v>
      </c>
      <c r="X312" s="13">
        <f t="shared" si="10"/>
        <v>0</v>
      </c>
      <c r="Y312" s="12">
        <v>2</v>
      </c>
      <c r="AA312" s="13" t="s">
        <v>4428</v>
      </c>
      <c r="AB312" s="13" t="s">
        <v>4428</v>
      </c>
      <c r="AC312" s="13" t="s">
        <v>4428</v>
      </c>
    </row>
    <row r="313" spans="1:29">
      <c r="A313" s="12">
        <v>312</v>
      </c>
      <c r="B313" t="s">
        <v>361</v>
      </c>
      <c r="C313" s="34">
        <v>55389</v>
      </c>
      <c r="D313" s="34" t="s">
        <v>4428</v>
      </c>
      <c r="E313" s="34" t="s">
        <v>4428</v>
      </c>
      <c r="F313" s="34" t="s">
        <v>4428</v>
      </c>
      <c r="G313" s="14" t="s">
        <v>1856</v>
      </c>
      <c r="H313" s="13">
        <v>38.311051999999997</v>
      </c>
      <c r="I313" s="13">
        <v>-122.342467</v>
      </c>
      <c r="J313" s="13" t="b">
        <v>1</v>
      </c>
      <c r="K313" s="34" t="s">
        <v>4428</v>
      </c>
      <c r="L313" s="34" t="s">
        <v>4428</v>
      </c>
      <c r="M313" s="34" t="s">
        <v>4428</v>
      </c>
      <c r="N313" s="14" t="s">
        <v>3019</v>
      </c>
      <c r="O313" s="14" t="s">
        <v>3019</v>
      </c>
      <c r="P313" s="34" t="s">
        <v>4428</v>
      </c>
      <c r="Q313" s="34" t="s">
        <v>4428</v>
      </c>
      <c r="R313" s="13">
        <v>1639</v>
      </c>
      <c r="S313" s="13">
        <v>1963</v>
      </c>
      <c r="T313" s="22">
        <v>556400</v>
      </c>
      <c r="U313" s="13" t="s">
        <v>3016</v>
      </c>
      <c r="V313" s="14" t="s">
        <v>3562</v>
      </c>
      <c r="W313" s="13">
        <f t="shared" si="9"/>
        <v>0</v>
      </c>
      <c r="X313" s="13">
        <f t="shared" si="10"/>
        <v>0</v>
      </c>
      <c r="Y313" s="12">
        <v>2</v>
      </c>
      <c r="AA313" s="13" t="s">
        <v>4428</v>
      </c>
      <c r="AB313" s="13" t="s">
        <v>4428</v>
      </c>
      <c r="AC313" s="13" t="s">
        <v>4428</v>
      </c>
    </row>
    <row r="314" spans="1:29">
      <c r="A314" s="12">
        <v>313</v>
      </c>
      <c r="B314" t="s">
        <v>362</v>
      </c>
      <c r="C314" s="34">
        <v>55389</v>
      </c>
      <c r="D314" s="34" t="s">
        <v>4428</v>
      </c>
      <c r="E314" s="34" t="s">
        <v>4428</v>
      </c>
      <c r="F314" s="34" t="s">
        <v>4428</v>
      </c>
      <c r="G314" s="14" t="s">
        <v>1857</v>
      </c>
      <c r="H314" s="13">
        <v>38.311788999999997</v>
      </c>
      <c r="I314" s="13">
        <v>-122.34295400000001</v>
      </c>
      <c r="J314" s="13" t="b">
        <v>1</v>
      </c>
      <c r="K314" s="34" t="s">
        <v>4428</v>
      </c>
      <c r="L314" s="34" t="s">
        <v>4428</v>
      </c>
      <c r="M314" s="34" t="s">
        <v>4428</v>
      </c>
      <c r="N314" s="14" t="s">
        <v>3019</v>
      </c>
      <c r="O314" s="14" t="s">
        <v>3019</v>
      </c>
      <c r="P314" s="34" t="s">
        <v>4428</v>
      </c>
      <c r="Q314" s="34" t="s">
        <v>4428</v>
      </c>
      <c r="R314" s="13">
        <v>3926</v>
      </c>
      <c r="S314" s="13">
        <v>1912</v>
      </c>
      <c r="T314" s="22">
        <v>1273300</v>
      </c>
      <c r="U314" s="14" t="s">
        <v>3016</v>
      </c>
      <c r="V314" s="14" t="s">
        <v>3563</v>
      </c>
      <c r="W314" s="13">
        <f t="shared" si="9"/>
        <v>0</v>
      </c>
      <c r="X314" s="13">
        <f t="shared" si="10"/>
        <v>0</v>
      </c>
      <c r="Y314" s="12">
        <v>2</v>
      </c>
      <c r="AA314" s="14" t="s">
        <v>4428</v>
      </c>
      <c r="AB314" s="14" t="s">
        <v>4428</v>
      </c>
      <c r="AC314" s="13" t="s">
        <v>4428</v>
      </c>
    </row>
    <row r="315" spans="1:29">
      <c r="A315" s="12">
        <v>314</v>
      </c>
      <c r="B315" t="s">
        <v>363</v>
      </c>
      <c r="C315" s="34">
        <v>55389</v>
      </c>
      <c r="D315" s="34" t="s">
        <v>4428</v>
      </c>
      <c r="E315" s="34" t="s">
        <v>4428</v>
      </c>
      <c r="F315" s="34" t="s">
        <v>4428</v>
      </c>
      <c r="G315" s="14" t="s">
        <v>1858</v>
      </c>
      <c r="H315" s="13">
        <v>38.312201999999999</v>
      </c>
      <c r="I315" s="13">
        <v>-122.342967</v>
      </c>
      <c r="J315" s="13" t="b">
        <v>1</v>
      </c>
      <c r="K315" s="34" t="s">
        <v>4428</v>
      </c>
      <c r="L315" s="34" t="s">
        <v>4428</v>
      </c>
      <c r="M315" s="34" t="s">
        <v>4428</v>
      </c>
      <c r="N315" s="14" t="s">
        <v>3019</v>
      </c>
      <c r="O315" s="14" t="s">
        <v>3019</v>
      </c>
      <c r="P315" s="34" t="s">
        <v>4428</v>
      </c>
      <c r="Q315" s="34" t="s">
        <v>4428</v>
      </c>
      <c r="R315" s="13">
        <v>2842</v>
      </c>
      <c r="S315" s="13">
        <v>1996</v>
      </c>
      <c r="T315" s="22">
        <v>983300</v>
      </c>
      <c r="U315" s="13" t="s">
        <v>3016</v>
      </c>
      <c r="V315" s="14" t="s">
        <v>3564</v>
      </c>
      <c r="W315" s="13">
        <f t="shared" si="9"/>
        <v>0</v>
      </c>
      <c r="X315" s="13">
        <f t="shared" si="10"/>
        <v>0</v>
      </c>
      <c r="Y315" s="12">
        <v>3</v>
      </c>
      <c r="AA315" s="25">
        <v>41897</v>
      </c>
      <c r="AB315" s="13" t="s">
        <v>3102</v>
      </c>
      <c r="AC315" s="13" t="s">
        <v>4428</v>
      </c>
    </row>
    <row r="316" spans="1:29">
      <c r="A316" s="12">
        <v>315</v>
      </c>
      <c r="B316" t="s">
        <v>364</v>
      </c>
      <c r="C316" s="34">
        <v>55389</v>
      </c>
      <c r="D316" s="34" t="s">
        <v>4428</v>
      </c>
      <c r="E316" s="34" t="s">
        <v>4428</v>
      </c>
      <c r="F316" s="34" t="s">
        <v>4428</v>
      </c>
      <c r="G316" s="14" t="s">
        <v>1859</v>
      </c>
      <c r="H316" s="13">
        <v>38.313161000000001</v>
      </c>
      <c r="I316" s="13">
        <v>-122.34382600000001</v>
      </c>
      <c r="J316" s="13" t="b">
        <v>1</v>
      </c>
      <c r="K316" s="34" t="s">
        <v>4428</v>
      </c>
      <c r="L316" s="34" t="s">
        <v>4428</v>
      </c>
      <c r="M316" s="34" t="s">
        <v>4428</v>
      </c>
      <c r="N316" s="14" t="s">
        <v>3019</v>
      </c>
      <c r="O316" s="14" t="s">
        <v>3019</v>
      </c>
      <c r="P316" s="34" t="s">
        <v>4428</v>
      </c>
      <c r="Q316" s="34" t="s">
        <v>4428</v>
      </c>
      <c r="R316" s="13">
        <v>1478</v>
      </c>
      <c r="S316" s="13">
        <v>1958</v>
      </c>
      <c r="T316" s="22">
        <v>559800</v>
      </c>
      <c r="U316" s="13" t="s">
        <v>3016</v>
      </c>
      <c r="V316" s="14" t="s">
        <v>3565</v>
      </c>
      <c r="W316" s="13">
        <f t="shared" si="9"/>
        <v>0</v>
      </c>
      <c r="X316" s="13">
        <f t="shared" si="10"/>
        <v>0</v>
      </c>
      <c r="Y316" s="12">
        <v>2</v>
      </c>
      <c r="AA316" s="13" t="s">
        <v>4428</v>
      </c>
      <c r="AB316" s="13" t="s">
        <v>4428</v>
      </c>
      <c r="AC316" s="13" t="s">
        <v>4428</v>
      </c>
    </row>
    <row r="317" spans="1:29">
      <c r="A317" s="12">
        <v>316</v>
      </c>
      <c r="B317" t="s">
        <v>365</v>
      </c>
      <c r="C317" s="34">
        <v>55389</v>
      </c>
      <c r="D317" s="34" t="s">
        <v>4428</v>
      </c>
      <c r="E317" s="34" t="s">
        <v>4428</v>
      </c>
      <c r="F317" s="34" t="s">
        <v>4428</v>
      </c>
      <c r="G317" s="14" t="s">
        <v>1860</v>
      </c>
      <c r="H317" s="13">
        <v>38.313955</v>
      </c>
      <c r="I317" s="13">
        <v>-122.34464800000001</v>
      </c>
      <c r="J317" s="13" t="b">
        <v>1</v>
      </c>
      <c r="K317" s="34" t="s">
        <v>4428</v>
      </c>
      <c r="L317" s="34" t="s">
        <v>4428</v>
      </c>
      <c r="M317" s="34" t="s">
        <v>4428</v>
      </c>
      <c r="N317" s="14" t="s">
        <v>3019</v>
      </c>
      <c r="O317" s="14" t="s">
        <v>3019</v>
      </c>
      <c r="P317" s="34" t="s">
        <v>4428</v>
      </c>
      <c r="Q317" s="34" t="s">
        <v>4428</v>
      </c>
      <c r="R317" s="13">
        <v>1240</v>
      </c>
      <c r="S317" s="13">
        <v>1959</v>
      </c>
      <c r="T317" s="22">
        <v>523200</v>
      </c>
      <c r="U317" s="13" t="s">
        <v>3016</v>
      </c>
      <c r="V317" s="14" t="s">
        <v>3566</v>
      </c>
      <c r="W317" s="13">
        <f t="shared" si="9"/>
        <v>0</v>
      </c>
      <c r="X317" s="13">
        <f t="shared" si="10"/>
        <v>0</v>
      </c>
      <c r="Y317" s="12">
        <v>1</v>
      </c>
      <c r="AA317" s="13" t="s">
        <v>4428</v>
      </c>
      <c r="AB317" s="13" t="s">
        <v>4428</v>
      </c>
      <c r="AC317" s="13" t="s">
        <v>4428</v>
      </c>
    </row>
    <row r="318" spans="1:29">
      <c r="A318" s="12">
        <v>317</v>
      </c>
      <c r="B318" t="s">
        <v>366</v>
      </c>
      <c r="C318" s="34">
        <v>55389</v>
      </c>
      <c r="D318" s="34" t="s">
        <v>4428</v>
      </c>
      <c r="E318" s="34" t="s">
        <v>4428</v>
      </c>
      <c r="F318" s="34" t="s">
        <v>4428</v>
      </c>
      <c r="G318" s="14" t="s">
        <v>1861</v>
      </c>
      <c r="H318" s="13">
        <v>38.315204000000001</v>
      </c>
      <c r="I318" s="13">
        <v>-122.342733</v>
      </c>
      <c r="J318" s="13" t="b">
        <v>1</v>
      </c>
      <c r="K318" s="34" t="s">
        <v>4428</v>
      </c>
      <c r="L318" s="34" t="s">
        <v>4428</v>
      </c>
      <c r="M318" s="34" t="s">
        <v>4428</v>
      </c>
      <c r="N318" s="14" t="s">
        <v>3019</v>
      </c>
      <c r="O318" s="14" t="s">
        <v>3019</v>
      </c>
      <c r="P318" s="34" t="s">
        <v>4428</v>
      </c>
      <c r="Q318" s="34" t="s">
        <v>4428</v>
      </c>
      <c r="R318" s="13">
        <v>3114</v>
      </c>
      <c r="S318" s="13">
        <v>1990</v>
      </c>
      <c r="T318" s="22">
        <v>1044100</v>
      </c>
      <c r="U318" s="13" t="s">
        <v>3016</v>
      </c>
      <c r="V318" s="14" t="s">
        <v>3567</v>
      </c>
      <c r="W318" s="13">
        <f t="shared" si="9"/>
        <v>1</v>
      </c>
      <c r="X318" s="13">
        <f t="shared" si="10"/>
        <v>0</v>
      </c>
      <c r="Y318" s="12">
        <v>1</v>
      </c>
      <c r="AA318" s="25">
        <v>41961</v>
      </c>
      <c r="AB318" s="25">
        <v>41962</v>
      </c>
      <c r="AC318" s="13">
        <f>DAYS360(AA318,AB318,TRUE)</f>
        <v>1</v>
      </c>
    </row>
    <row r="319" spans="1:29">
      <c r="A319" s="12">
        <v>318</v>
      </c>
      <c r="B319" t="s">
        <v>367</v>
      </c>
      <c r="C319" s="34">
        <v>55389</v>
      </c>
      <c r="D319" s="34" t="s">
        <v>4428</v>
      </c>
      <c r="E319" s="34" t="s">
        <v>4428</v>
      </c>
      <c r="F319" s="34" t="s">
        <v>4428</v>
      </c>
      <c r="G319" s="14" t="s">
        <v>1862</v>
      </c>
      <c r="H319" s="13">
        <v>38.315309999999997</v>
      </c>
      <c r="I319" s="13">
        <v>-122.344267</v>
      </c>
      <c r="J319" s="13" t="b">
        <v>1</v>
      </c>
      <c r="K319" s="34" t="s">
        <v>4428</v>
      </c>
      <c r="L319" s="34" t="s">
        <v>4428</v>
      </c>
      <c r="M319" s="34" t="s">
        <v>4428</v>
      </c>
      <c r="N319" s="14" t="s">
        <v>3019</v>
      </c>
      <c r="O319" s="14" t="s">
        <v>3019</v>
      </c>
      <c r="P319" s="34" t="s">
        <v>4428</v>
      </c>
      <c r="Q319" s="34" t="s">
        <v>4428</v>
      </c>
      <c r="R319" s="13">
        <v>3867</v>
      </c>
      <c r="S319" s="13">
        <v>1952</v>
      </c>
      <c r="T319" s="22">
        <v>1343800</v>
      </c>
      <c r="U319" s="13" t="s">
        <v>3017</v>
      </c>
      <c r="V319" s="14" t="s">
        <v>3568</v>
      </c>
      <c r="W319" s="13">
        <f t="shared" si="9"/>
        <v>0</v>
      </c>
      <c r="X319" s="13">
        <f t="shared" si="10"/>
        <v>0</v>
      </c>
      <c r="Y319" s="12">
        <v>4</v>
      </c>
      <c r="AA319" s="25">
        <v>42004</v>
      </c>
      <c r="AB319" s="25">
        <v>42044</v>
      </c>
      <c r="AC319" s="13">
        <f>DAYS360(AA319,AB319,TRUE)</f>
        <v>39</v>
      </c>
    </row>
    <row r="320" spans="1:29">
      <c r="A320" s="12">
        <v>319</v>
      </c>
      <c r="B320" t="s">
        <v>368</v>
      </c>
      <c r="C320" s="34">
        <v>55389</v>
      </c>
      <c r="D320" s="34" t="s">
        <v>4428</v>
      </c>
      <c r="E320" s="34" t="s">
        <v>4428</v>
      </c>
      <c r="F320" s="34" t="s">
        <v>4428</v>
      </c>
      <c r="G320" s="14" t="s">
        <v>1863</v>
      </c>
      <c r="H320" s="13">
        <v>38.315224999999998</v>
      </c>
      <c r="I320" s="13">
        <v>-122.346407</v>
      </c>
      <c r="J320" s="13" t="b">
        <v>1</v>
      </c>
      <c r="K320" s="34" t="s">
        <v>4428</v>
      </c>
      <c r="L320" s="34" t="s">
        <v>4428</v>
      </c>
      <c r="M320" s="34" t="s">
        <v>4428</v>
      </c>
      <c r="N320" s="14" t="s">
        <v>3019</v>
      </c>
      <c r="O320" s="14" t="s">
        <v>3019</v>
      </c>
      <c r="P320" s="34" t="s">
        <v>4428</v>
      </c>
      <c r="Q320" s="34" t="s">
        <v>4428</v>
      </c>
      <c r="R320" s="13">
        <v>2469</v>
      </c>
      <c r="S320" s="13">
        <v>1977</v>
      </c>
      <c r="T320" s="22">
        <v>775400</v>
      </c>
      <c r="U320" s="14" t="s">
        <v>3016</v>
      </c>
      <c r="V320" s="14" t="s">
        <v>3569</v>
      </c>
      <c r="W320" s="13">
        <f t="shared" si="9"/>
        <v>0</v>
      </c>
      <c r="X320" s="13">
        <f t="shared" si="10"/>
        <v>0</v>
      </c>
      <c r="Y320" s="12">
        <v>2</v>
      </c>
      <c r="AA320" s="14" t="s">
        <v>4428</v>
      </c>
      <c r="AB320" s="14" t="s">
        <v>4428</v>
      </c>
      <c r="AC320" s="13" t="s">
        <v>4428</v>
      </c>
    </row>
    <row r="321" spans="1:29">
      <c r="A321" s="12">
        <v>320</v>
      </c>
      <c r="B321" t="s">
        <v>369</v>
      </c>
      <c r="C321" s="34">
        <v>55389</v>
      </c>
      <c r="D321" s="34" t="s">
        <v>4428</v>
      </c>
      <c r="E321" s="34" t="s">
        <v>4428</v>
      </c>
      <c r="F321" s="34" t="s">
        <v>4428</v>
      </c>
      <c r="G321" s="14" t="s">
        <v>1864</v>
      </c>
      <c r="H321" s="13">
        <v>38.315604</v>
      </c>
      <c r="I321" s="13">
        <v>-122.34532</v>
      </c>
      <c r="J321" s="13" t="b">
        <v>1</v>
      </c>
      <c r="K321" s="34" t="s">
        <v>4428</v>
      </c>
      <c r="L321" s="34" t="s">
        <v>4428</v>
      </c>
      <c r="M321" s="34" t="s">
        <v>4428</v>
      </c>
      <c r="N321" s="14" t="s">
        <v>3019</v>
      </c>
      <c r="O321" s="14" t="s">
        <v>3019</v>
      </c>
      <c r="P321" s="34" t="s">
        <v>4428</v>
      </c>
      <c r="Q321" s="34" t="s">
        <v>4428</v>
      </c>
      <c r="R321" s="13">
        <v>1915</v>
      </c>
      <c r="S321" s="13">
        <v>1968</v>
      </c>
      <c r="T321" s="22">
        <v>687400</v>
      </c>
      <c r="U321" s="13" t="s">
        <v>3016</v>
      </c>
      <c r="V321" s="14" t="s">
        <v>3570</v>
      </c>
      <c r="W321" s="13">
        <f t="shared" si="9"/>
        <v>1</v>
      </c>
      <c r="X321" s="13">
        <f t="shared" si="10"/>
        <v>0</v>
      </c>
      <c r="Y321" s="12">
        <v>2</v>
      </c>
      <c r="AA321" s="25">
        <v>42114</v>
      </c>
      <c r="AB321" s="25">
        <v>42185</v>
      </c>
      <c r="AC321" s="13">
        <f>DAYS360(AA321,AB321,TRUE)</f>
        <v>70</v>
      </c>
    </row>
    <row r="322" spans="1:29">
      <c r="A322" s="12">
        <v>321</v>
      </c>
      <c r="B322" t="s">
        <v>370</v>
      </c>
      <c r="C322" s="34">
        <v>55389</v>
      </c>
      <c r="D322" s="34" t="s">
        <v>4428</v>
      </c>
      <c r="E322" s="34" t="s">
        <v>4428</v>
      </c>
      <c r="F322" s="34" t="s">
        <v>4428</v>
      </c>
      <c r="G322" s="14" t="s">
        <v>1865</v>
      </c>
      <c r="H322" s="13">
        <v>38.316160000000004</v>
      </c>
      <c r="I322" s="13">
        <v>-122.34579100000001</v>
      </c>
      <c r="J322" s="13" t="b">
        <v>1</v>
      </c>
      <c r="K322" s="34" t="s">
        <v>4428</v>
      </c>
      <c r="L322" s="34" t="s">
        <v>4428</v>
      </c>
      <c r="M322" s="34" t="s">
        <v>4428</v>
      </c>
      <c r="N322" s="14" t="s">
        <v>3019</v>
      </c>
      <c r="O322" s="14" t="s">
        <v>3019</v>
      </c>
      <c r="P322" s="34" t="s">
        <v>4428</v>
      </c>
      <c r="Q322" s="34" t="s">
        <v>4428</v>
      </c>
      <c r="R322" s="13">
        <v>1832</v>
      </c>
      <c r="S322" s="13">
        <v>1967</v>
      </c>
      <c r="T322" s="22">
        <v>693700</v>
      </c>
      <c r="U322" s="13" t="s">
        <v>3016</v>
      </c>
      <c r="V322" s="14" t="s">
        <v>3571</v>
      </c>
      <c r="W322" s="13">
        <f t="shared" ref="W322:W385" si="11">IF(ISNUMBER(FIND("chimney",V322))= TRUE,1,0)</f>
        <v>0</v>
      </c>
      <c r="X322" s="13">
        <f t="shared" ref="X322:X385" si="12">IF(ISNUMBER(FIND("foundation",V322))= TRUE,1,0)</f>
        <v>0</v>
      </c>
      <c r="Y322" s="12">
        <v>2</v>
      </c>
      <c r="AA322" s="13" t="s">
        <v>4428</v>
      </c>
      <c r="AB322" s="13" t="s">
        <v>4428</v>
      </c>
      <c r="AC322" s="13" t="s">
        <v>4428</v>
      </c>
    </row>
    <row r="323" spans="1:29">
      <c r="A323" s="12">
        <v>322</v>
      </c>
      <c r="B323" t="s">
        <v>371</v>
      </c>
      <c r="C323" s="34">
        <v>55389</v>
      </c>
      <c r="D323" s="34" t="s">
        <v>4428</v>
      </c>
      <c r="E323" s="34" t="s">
        <v>4428</v>
      </c>
      <c r="F323" s="34" t="s">
        <v>4428</v>
      </c>
      <c r="G323" s="14" t="s">
        <v>1866</v>
      </c>
      <c r="H323" s="13">
        <v>38.316437000000001</v>
      </c>
      <c r="I323" s="13">
        <v>-122.346299</v>
      </c>
      <c r="J323" s="13" t="b">
        <v>1</v>
      </c>
      <c r="K323" s="34" t="s">
        <v>4428</v>
      </c>
      <c r="L323" s="34" t="s">
        <v>4428</v>
      </c>
      <c r="M323" s="34" t="s">
        <v>4428</v>
      </c>
      <c r="N323" s="14" t="s">
        <v>3019</v>
      </c>
      <c r="O323" s="14" t="s">
        <v>3019</v>
      </c>
      <c r="P323" s="34" t="s">
        <v>4428</v>
      </c>
      <c r="Q323" s="34" t="s">
        <v>4428</v>
      </c>
      <c r="R323" s="13">
        <v>1594</v>
      </c>
      <c r="S323" s="13">
        <v>1978</v>
      </c>
      <c r="T323" s="22">
        <v>626300</v>
      </c>
      <c r="U323" s="13" t="s">
        <v>3017</v>
      </c>
      <c r="V323" s="14" t="s">
        <v>3572</v>
      </c>
      <c r="W323" s="13">
        <f t="shared" si="11"/>
        <v>0</v>
      </c>
      <c r="X323" s="13">
        <f t="shared" si="12"/>
        <v>0</v>
      </c>
      <c r="Y323" s="12">
        <v>4</v>
      </c>
      <c r="AA323" s="25">
        <v>42481</v>
      </c>
      <c r="AB323" s="13" t="s">
        <v>4428</v>
      </c>
      <c r="AC323" s="13" t="s">
        <v>4428</v>
      </c>
    </row>
    <row r="324" spans="1:29">
      <c r="A324" s="12">
        <v>323</v>
      </c>
      <c r="B324" t="s">
        <v>372</v>
      </c>
      <c r="C324" s="34">
        <v>60687</v>
      </c>
      <c r="D324" s="34" t="s">
        <v>4428</v>
      </c>
      <c r="E324" s="34" t="s">
        <v>4428</v>
      </c>
      <c r="F324" s="34" t="s">
        <v>4428</v>
      </c>
      <c r="G324" s="14" t="s">
        <v>1867</v>
      </c>
      <c r="H324" s="13">
        <v>38.317008000000001</v>
      </c>
      <c r="I324" s="13">
        <v>-122.34631299999999</v>
      </c>
      <c r="J324" s="13" t="b">
        <v>1</v>
      </c>
      <c r="K324" s="34" t="s">
        <v>4428</v>
      </c>
      <c r="L324" s="34" t="s">
        <v>4428</v>
      </c>
      <c r="M324" s="34" t="s">
        <v>4428</v>
      </c>
      <c r="N324" s="14" t="s">
        <v>3019</v>
      </c>
      <c r="O324" s="14" t="s">
        <v>3019</v>
      </c>
      <c r="P324" s="34" t="s">
        <v>4428</v>
      </c>
      <c r="Q324" s="34" t="s">
        <v>4428</v>
      </c>
      <c r="R324" s="13">
        <v>1987</v>
      </c>
      <c r="S324" s="13">
        <v>1980</v>
      </c>
      <c r="T324" s="22">
        <v>706900</v>
      </c>
      <c r="U324" s="14" t="s">
        <v>3016</v>
      </c>
      <c r="V324" s="14" t="s">
        <v>3573</v>
      </c>
      <c r="W324" s="13">
        <f t="shared" si="11"/>
        <v>0</v>
      </c>
      <c r="X324" s="13">
        <f t="shared" si="12"/>
        <v>0</v>
      </c>
      <c r="Y324" s="12">
        <v>3</v>
      </c>
      <c r="AA324" s="27">
        <v>41915</v>
      </c>
      <c r="AB324" s="14" t="s">
        <v>3103</v>
      </c>
      <c r="AC324" s="13" t="s">
        <v>4428</v>
      </c>
    </row>
    <row r="325" spans="1:29">
      <c r="A325" s="12">
        <v>324</v>
      </c>
      <c r="B325" t="s">
        <v>373</v>
      </c>
      <c r="C325" s="34">
        <v>60687</v>
      </c>
      <c r="D325" s="34" t="s">
        <v>4428</v>
      </c>
      <c r="E325" s="34" t="s">
        <v>4428</v>
      </c>
      <c r="F325" s="34" t="s">
        <v>4428</v>
      </c>
      <c r="G325" s="14" t="s">
        <v>1868</v>
      </c>
      <c r="H325" s="13">
        <v>38.308844999999998</v>
      </c>
      <c r="I325" s="13">
        <v>-122.351119</v>
      </c>
      <c r="J325" s="13" t="b">
        <v>1</v>
      </c>
      <c r="K325" s="34" t="s">
        <v>4428</v>
      </c>
      <c r="L325" s="34" t="s">
        <v>4428</v>
      </c>
      <c r="M325" s="34" t="s">
        <v>4428</v>
      </c>
      <c r="N325" s="14" t="s">
        <v>3019</v>
      </c>
      <c r="O325" s="14" t="s">
        <v>3019</v>
      </c>
      <c r="P325" s="34" t="s">
        <v>4428</v>
      </c>
      <c r="Q325" s="34" t="s">
        <v>4428</v>
      </c>
      <c r="R325" s="13">
        <v>1953</v>
      </c>
      <c r="S325" s="13">
        <v>1986</v>
      </c>
      <c r="T325" s="22">
        <v>737000</v>
      </c>
      <c r="U325" s="13" t="s">
        <v>3016</v>
      </c>
      <c r="V325" s="13" t="s">
        <v>3574</v>
      </c>
      <c r="W325" s="13">
        <f t="shared" si="11"/>
        <v>0</v>
      </c>
      <c r="X325" s="13">
        <f t="shared" si="12"/>
        <v>0</v>
      </c>
      <c r="Y325" s="12">
        <v>2</v>
      </c>
      <c r="AA325" s="25">
        <v>41928</v>
      </c>
      <c r="AB325" s="25">
        <v>42359</v>
      </c>
      <c r="AC325" s="13">
        <f>DAYS360(AA325,AB325,TRUE)</f>
        <v>425</v>
      </c>
    </row>
    <row r="326" spans="1:29">
      <c r="A326" s="12">
        <v>325</v>
      </c>
      <c r="B326" t="s">
        <v>374</v>
      </c>
      <c r="C326" s="34">
        <v>49749</v>
      </c>
      <c r="D326" s="34" t="s">
        <v>4428</v>
      </c>
      <c r="E326" s="34" t="s">
        <v>4428</v>
      </c>
      <c r="F326" s="34" t="s">
        <v>4428</v>
      </c>
      <c r="G326" s="14" t="s">
        <v>1869</v>
      </c>
      <c r="H326" s="13">
        <v>38.308255000000003</v>
      </c>
      <c r="I326" s="13">
        <v>-122.350937</v>
      </c>
      <c r="J326" s="13" t="b">
        <v>1</v>
      </c>
      <c r="K326" s="34" t="s">
        <v>4428</v>
      </c>
      <c r="L326" s="34" t="s">
        <v>4428</v>
      </c>
      <c r="M326" s="34" t="s">
        <v>4428</v>
      </c>
      <c r="N326" s="14" t="s">
        <v>3019</v>
      </c>
      <c r="O326" s="14" t="s">
        <v>3019</v>
      </c>
      <c r="P326" s="34" t="s">
        <v>4428</v>
      </c>
      <c r="Q326" s="34" t="s">
        <v>4428</v>
      </c>
      <c r="R326" s="13">
        <v>2137</v>
      </c>
      <c r="S326" s="13">
        <v>1986</v>
      </c>
      <c r="T326" s="22">
        <v>800400</v>
      </c>
      <c r="U326" s="13" t="s">
        <v>3016</v>
      </c>
      <c r="V326" s="14" t="s">
        <v>3575</v>
      </c>
      <c r="W326" s="13">
        <f t="shared" si="11"/>
        <v>1</v>
      </c>
      <c r="X326" s="13">
        <f t="shared" si="12"/>
        <v>0</v>
      </c>
      <c r="Y326" s="12">
        <v>2</v>
      </c>
      <c r="AA326" s="25">
        <v>42044</v>
      </c>
      <c r="AB326" s="25">
        <v>42083</v>
      </c>
      <c r="AC326" s="13">
        <f>DAYS360(AA326,AB326,TRUE)</f>
        <v>41</v>
      </c>
    </row>
    <row r="327" spans="1:29">
      <c r="A327" s="12">
        <v>326</v>
      </c>
      <c r="B327" t="s">
        <v>375</v>
      </c>
      <c r="C327" s="34">
        <v>49749</v>
      </c>
      <c r="D327" s="34" t="s">
        <v>4428</v>
      </c>
      <c r="E327" s="34" t="s">
        <v>4428</v>
      </c>
      <c r="F327" s="34" t="s">
        <v>4428</v>
      </c>
      <c r="G327" s="14" t="s">
        <v>1870</v>
      </c>
      <c r="H327" s="13">
        <v>38.308397999999997</v>
      </c>
      <c r="I327" s="13">
        <v>-122.35041099999999</v>
      </c>
      <c r="J327" s="13" t="b">
        <v>1</v>
      </c>
      <c r="K327" s="34" t="s">
        <v>4428</v>
      </c>
      <c r="L327" s="34" t="s">
        <v>4428</v>
      </c>
      <c r="M327" s="34" t="s">
        <v>4428</v>
      </c>
      <c r="N327" s="14" t="s">
        <v>3019</v>
      </c>
      <c r="O327" s="14" t="s">
        <v>3019</v>
      </c>
      <c r="P327" s="34" t="s">
        <v>4428</v>
      </c>
      <c r="Q327" s="34" t="s">
        <v>4428</v>
      </c>
      <c r="R327" s="13">
        <v>1953</v>
      </c>
      <c r="S327" s="13">
        <v>1986</v>
      </c>
      <c r="T327" s="22">
        <v>758200</v>
      </c>
      <c r="U327" s="13" t="s">
        <v>3016</v>
      </c>
      <c r="V327" s="13" t="s">
        <v>3574</v>
      </c>
      <c r="W327" s="13">
        <f t="shared" si="11"/>
        <v>0</v>
      </c>
      <c r="X327" s="13">
        <f t="shared" si="12"/>
        <v>0</v>
      </c>
      <c r="Y327" s="12">
        <v>2</v>
      </c>
      <c r="AA327" s="25">
        <v>41907</v>
      </c>
      <c r="AB327" s="25">
        <v>41921</v>
      </c>
      <c r="AC327" s="13">
        <f>DAYS360(AA327,AB327,TRUE)</f>
        <v>14</v>
      </c>
    </row>
    <row r="328" spans="1:29">
      <c r="A328" s="12">
        <v>327</v>
      </c>
      <c r="B328" t="s">
        <v>376</v>
      </c>
      <c r="C328" s="34">
        <v>49749</v>
      </c>
      <c r="D328" s="34" t="s">
        <v>4428</v>
      </c>
      <c r="E328" s="34" t="s">
        <v>4428</v>
      </c>
      <c r="F328" s="34" t="s">
        <v>4428</v>
      </c>
      <c r="G328" s="14" t="s">
        <v>1871</v>
      </c>
      <c r="H328" s="13">
        <v>38.308391999999998</v>
      </c>
      <c r="I328" s="13">
        <v>-122.349728</v>
      </c>
      <c r="J328" s="13" t="b">
        <v>1</v>
      </c>
      <c r="K328" s="34" t="s">
        <v>4428</v>
      </c>
      <c r="L328" s="34" t="s">
        <v>4428</v>
      </c>
      <c r="M328" s="34" t="s">
        <v>4428</v>
      </c>
      <c r="N328" s="14" t="s">
        <v>3019</v>
      </c>
      <c r="O328" s="14" t="s">
        <v>3019</v>
      </c>
      <c r="P328" s="34" t="s">
        <v>4428</v>
      </c>
      <c r="Q328" s="34" t="s">
        <v>4428</v>
      </c>
      <c r="R328" s="13">
        <v>1953</v>
      </c>
      <c r="S328" s="13">
        <v>1986</v>
      </c>
      <c r="T328" s="22">
        <v>758200</v>
      </c>
      <c r="U328" s="13" t="s">
        <v>3016</v>
      </c>
      <c r="V328" s="14" t="s">
        <v>3576</v>
      </c>
      <c r="W328" s="13">
        <f t="shared" si="11"/>
        <v>1</v>
      </c>
      <c r="X328" s="13">
        <f t="shared" si="12"/>
        <v>0</v>
      </c>
      <c r="Y328" s="12">
        <v>2</v>
      </c>
      <c r="AA328" s="25">
        <v>41927</v>
      </c>
      <c r="AB328" s="13" t="s">
        <v>3104</v>
      </c>
      <c r="AC328" s="13" t="s">
        <v>4428</v>
      </c>
    </row>
    <row r="329" spans="1:29">
      <c r="A329" s="12">
        <v>328</v>
      </c>
      <c r="B329" t="s">
        <v>377</v>
      </c>
      <c r="C329" s="34">
        <v>49749</v>
      </c>
      <c r="D329" s="34" t="s">
        <v>4428</v>
      </c>
      <c r="E329" s="34" t="s">
        <v>4428</v>
      </c>
      <c r="F329" s="34" t="s">
        <v>4428</v>
      </c>
      <c r="G329" s="14" t="s">
        <v>1872</v>
      </c>
      <c r="H329" s="13">
        <v>38.309080000000002</v>
      </c>
      <c r="I329" s="13">
        <v>-122.35010200000001</v>
      </c>
      <c r="J329" s="13" t="b">
        <v>1</v>
      </c>
      <c r="K329" s="34" t="s">
        <v>4428</v>
      </c>
      <c r="L329" s="34" t="s">
        <v>4428</v>
      </c>
      <c r="M329" s="34" t="s">
        <v>4428</v>
      </c>
      <c r="N329" s="14" t="s">
        <v>3019</v>
      </c>
      <c r="O329" s="14" t="s">
        <v>3019</v>
      </c>
      <c r="P329" s="34" t="s">
        <v>4428</v>
      </c>
      <c r="Q329" s="34" t="s">
        <v>4428</v>
      </c>
      <c r="R329" s="13">
        <v>2137</v>
      </c>
      <c r="S329" s="13">
        <v>1986</v>
      </c>
      <c r="T329" s="22">
        <v>749000</v>
      </c>
      <c r="U329" s="13" t="s">
        <v>3016</v>
      </c>
      <c r="V329" s="13" t="s">
        <v>3412</v>
      </c>
      <c r="W329" s="13">
        <f t="shared" si="11"/>
        <v>1</v>
      </c>
      <c r="X329" s="13">
        <f t="shared" si="12"/>
        <v>0</v>
      </c>
      <c r="Y329" s="12">
        <v>2</v>
      </c>
      <c r="AA329" s="25">
        <v>42083</v>
      </c>
      <c r="AB329" s="25">
        <v>42192</v>
      </c>
      <c r="AC329" s="13">
        <f>DAYS360(AA329,AB329,TRUE)</f>
        <v>107</v>
      </c>
    </row>
    <row r="330" spans="1:29">
      <c r="A330" s="12">
        <v>329</v>
      </c>
      <c r="B330" t="s">
        <v>378</v>
      </c>
      <c r="C330" s="34">
        <v>60687</v>
      </c>
      <c r="D330" s="34" t="s">
        <v>4428</v>
      </c>
      <c r="E330" s="34" t="s">
        <v>4428</v>
      </c>
      <c r="F330" s="34" t="s">
        <v>4428</v>
      </c>
      <c r="G330" s="14" t="s">
        <v>1873</v>
      </c>
      <c r="H330" s="13">
        <v>38.309327000000003</v>
      </c>
      <c r="I330" s="13">
        <v>-122.350072</v>
      </c>
      <c r="J330" s="13" t="b">
        <v>1</v>
      </c>
      <c r="K330" s="34" t="s">
        <v>4428</v>
      </c>
      <c r="L330" s="34" t="s">
        <v>4428</v>
      </c>
      <c r="M330" s="34" t="s">
        <v>4428</v>
      </c>
      <c r="N330" s="14" t="s">
        <v>3019</v>
      </c>
      <c r="O330" s="14" t="s">
        <v>3019</v>
      </c>
      <c r="P330" s="34" t="s">
        <v>4428</v>
      </c>
      <c r="Q330" s="34" t="s">
        <v>4428</v>
      </c>
      <c r="R330" s="13">
        <v>2137</v>
      </c>
      <c r="S330" s="13">
        <v>1986</v>
      </c>
      <c r="T330" s="22">
        <v>788900</v>
      </c>
      <c r="U330" s="13" t="s">
        <v>3016</v>
      </c>
      <c r="V330" s="14" t="s">
        <v>3577</v>
      </c>
      <c r="W330" s="13">
        <f t="shared" si="11"/>
        <v>0</v>
      </c>
      <c r="X330" s="13">
        <f t="shared" si="12"/>
        <v>0</v>
      </c>
      <c r="Y330" s="12">
        <v>2</v>
      </c>
      <c r="AA330" s="13" t="s">
        <v>4428</v>
      </c>
      <c r="AB330" s="13" t="s">
        <v>4428</v>
      </c>
      <c r="AC330" s="13" t="s">
        <v>4428</v>
      </c>
    </row>
    <row r="331" spans="1:29">
      <c r="A331" s="12">
        <v>330</v>
      </c>
      <c r="B331" t="s">
        <v>379</v>
      </c>
      <c r="C331" s="34">
        <v>49749</v>
      </c>
      <c r="D331" s="34" t="s">
        <v>4428</v>
      </c>
      <c r="E331" s="34" t="s">
        <v>4428</v>
      </c>
      <c r="F331" s="34" t="s">
        <v>4428</v>
      </c>
      <c r="G331" s="14" t="s">
        <v>1874</v>
      </c>
      <c r="H331" s="13">
        <v>38.3095</v>
      </c>
      <c r="I331" s="13">
        <v>-122.34989400000001</v>
      </c>
      <c r="J331" s="13" t="b">
        <v>1</v>
      </c>
      <c r="K331" s="34" t="s">
        <v>4428</v>
      </c>
      <c r="L331" s="34" t="s">
        <v>4428</v>
      </c>
      <c r="M331" s="34" t="s">
        <v>4428</v>
      </c>
      <c r="N331" s="14" t="s">
        <v>3019</v>
      </c>
      <c r="O331" s="14" t="s">
        <v>3019</v>
      </c>
      <c r="P331" s="34" t="s">
        <v>4428</v>
      </c>
      <c r="Q331" s="34" t="s">
        <v>4428</v>
      </c>
      <c r="R331" s="13">
        <v>1953</v>
      </c>
      <c r="S331" s="13">
        <v>1986</v>
      </c>
      <c r="T331" s="22">
        <v>737600</v>
      </c>
      <c r="U331" s="13" t="s">
        <v>3016</v>
      </c>
      <c r="V331" s="14" t="s">
        <v>3576</v>
      </c>
      <c r="W331" s="13">
        <f t="shared" si="11"/>
        <v>1</v>
      </c>
      <c r="X331" s="13">
        <f t="shared" si="12"/>
        <v>0</v>
      </c>
      <c r="Y331" s="12">
        <v>2</v>
      </c>
      <c r="AA331" s="13" t="s">
        <v>4428</v>
      </c>
      <c r="AB331" s="13" t="s">
        <v>4428</v>
      </c>
      <c r="AC331" s="13" t="s">
        <v>4428</v>
      </c>
    </row>
    <row r="332" spans="1:29">
      <c r="A332" s="12">
        <v>331</v>
      </c>
      <c r="B332" t="s">
        <v>380</v>
      </c>
      <c r="C332" s="34">
        <v>49749</v>
      </c>
      <c r="D332" s="34" t="s">
        <v>4428</v>
      </c>
      <c r="E332" s="34" t="s">
        <v>4428</v>
      </c>
      <c r="F332" s="34" t="s">
        <v>4428</v>
      </c>
      <c r="G332" s="14" t="s">
        <v>1875</v>
      </c>
      <c r="H332" s="13">
        <v>38.310313999999998</v>
      </c>
      <c r="I332" s="13">
        <v>-122.34889200000001</v>
      </c>
      <c r="J332" s="13" t="b">
        <v>1</v>
      </c>
      <c r="K332" s="34" t="s">
        <v>4428</v>
      </c>
      <c r="L332" s="34" t="s">
        <v>4428</v>
      </c>
      <c r="M332" s="34" t="s">
        <v>4428</v>
      </c>
      <c r="N332" s="14" t="s">
        <v>3019</v>
      </c>
      <c r="O332" s="14" t="s">
        <v>3019</v>
      </c>
      <c r="P332" s="34" t="s">
        <v>4428</v>
      </c>
      <c r="Q332" s="34" t="s">
        <v>4428</v>
      </c>
      <c r="R332" s="13">
        <v>1953</v>
      </c>
      <c r="S332" s="13">
        <v>1984</v>
      </c>
      <c r="T332" s="22">
        <v>747900</v>
      </c>
      <c r="U332" s="13" t="s">
        <v>3016</v>
      </c>
      <c r="V332" s="14" t="s">
        <v>3578</v>
      </c>
      <c r="W332" s="13">
        <f t="shared" si="11"/>
        <v>0</v>
      </c>
      <c r="X332" s="13">
        <f t="shared" si="12"/>
        <v>0</v>
      </c>
      <c r="Y332" s="12">
        <v>2</v>
      </c>
      <c r="AA332" s="25">
        <v>42089</v>
      </c>
      <c r="AB332" s="13" t="s">
        <v>3105</v>
      </c>
      <c r="AC332" s="13" t="s">
        <v>4428</v>
      </c>
    </row>
    <row r="333" spans="1:29">
      <c r="A333" s="12">
        <v>332</v>
      </c>
      <c r="B333" t="s">
        <v>381</v>
      </c>
      <c r="C333" s="34">
        <v>49749</v>
      </c>
      <c r="D333" s="34" t="s">
        <v>4428</v>
      </c>
      <c r="E333" s="34" t="s">
        <v>4428</v>
      </c>
      <c r="F333" s="34" t="s">
        <v>4428</v>
      </c>
      <c r="G333" s="14" t="s">
        <v>1876</v>
      </c>
      <c r="H333" s="13">
        <v>38.308703999999999</v>
      </c>
      <c r="I333" s="13">
        <v>-122.348754</v>
      </c>
      <c r="J333" s="13" t="b">
        <v>1</v>
      </c>
      <c r="K333" s="34" t="s">
        <v>4428</v>
      </c>
      <c r="L333" s="34" t="s">
        <v>4428</v>
      </c>
      <c r="M333" s="34" t="s">
        <v>4428</v>
      </c>
      <c r="N333" s="14" t="s">
        <v>3019</v>
      </c>
      <c r="O333" s="14" t="s">
        <v>3019</v>
      </c>
      <c r="P333" s="34" t="s">
        <v>4428</v>
      </c>
      <c r="Q333" s="34" t="s">
        <v>4428</v>
      </c>
      <c r="R333" s="13">
        <v>1953</v>
      </c>
      <c r="S333" s="13">
        <v>1986</v>
      </c>
      <c r="T333" s="22">
        <v>759900</v>
      </c>
      <c r="U333" s="13" t="s">
        <v>3016</v>
      </c>
      <c r="V333" s="14" t="s">
        <v>3579</v>
      </c>
      <c r="W333" s="13">
        <f t="shared" si="11"/>
        <v>0</v>
      </c>
      <c r="X333" s="13">
        <f t="shared" si="12"/>
        <v>0</v>
      </c>
      <c r="Y333" s="12">
        <v>2</v>
      </c>
      <c r="AA333" s="25">
        <v>41904</v>
      </c>
      <c r="AB333" s="25">
        <v>42017</v>
      </c>
      <c r="AC333" s="13">
        <f>DAYS360(AA333,AB333,TRUE)</f>
        <v>111</v>
      </c>
    </row>
    <row r="334" spans="1:29">
      <c r="A334" s="12">
        <v>333</v>
      </c>
      <c r="B334" t="s">
        <v>382</v>
      </c>
      <c r="C334" s="34">
        <v>49749</v>
      </c>
      <c r="D334" s="34" t="s">
        <v>4428</v>
      </c>
      <c r="E334" s="34" t="s">
        <v>4428</v>
      </c>
      <c r="F334" s="34" t="s">
        <v>4428</v>
      </c>
      <c r="G334" s="14" t="s">
        <v>1877</v>
      </c>
      <c r="H334" s="13">
        <v>38.309047</v>
      </c>
      <c r="I334" s="13">
        <v>-122.348952</v>
      </c>
      <c r="J334" s="13" t="b">
        <v>1</v>
      </c>
      <c r="K334" s="34" t="s">
        <v>4428</v>
      </c>
      <c r="L334" s="34" t="s">
        <v>4428</v>
      </c>
      <c r="M334" s="34" t="s">
        <v>4428</v>
      </c>
      <c r="N334" s="14" t="s">
        <v>3019</v>
      </c>
      <c r="O334" s="14" t="s">
        <v>3019</v>
      </c>
      <c r="P334" s="34" t="s">
        <v>4428</v>
      </c>
      <c r="Q334" s="34" t="s">
        <v>4428</v>
      </c>
      <c r="R334" s="19">
        <v>3000</v>
      </c>
      <c r="S334" s="13" t="s">
        <v>4428</v>
      </c>
      <c r="T334" s="22" t="s">
        <v>4428</v>
      </c>
      <c r="U334" s="13" t="s">
        <v>3016</v>
      </c>
      <c r="V334" s="14" t="s">
        <v>3580</v>
      </c>
      <c r="W334" s="13">
        <f t="shared" si="11"/>
        <v>0</v>
      </c>
      <c r="X334" s="13">
        <f t="shared" si="12"/>
        <v>0</v>
      </c>
      <c r="Y334" s="12">
        <v>2</v>
      </c>
      <c r="AA334" s="25">
        <v>41964</v>
      </c>
      <c r="AB334" s="25">
        <v>42013</v>
      </c>
      <c r="AC334" s="13">
        <f>DAYS360(AA334,AB334,TRUE)</f>
        <v>48</v>
      </c>
    </row>
    <row r="335" spans="1:29">
      <c r="A335" s="12">
        <v>334</v>
      </c>
      <c r="B335" t="s">
        <v>383</v>
      </c>
      <c r="C335" s="34">
        <v>49749</v>
      </c>
      <c r="D335" s="34" t="s">
        <v>4428</v>
      </c>
      <c r="E335" s="34" t="s">
        <v>4428</v>
      </c>
      <c r="F335" s="34" t="s">
        <v>4428</v>
      </c>
      <c r="G335" s="14" t="s">
        <v>1878</v>
      </c>
      <c r="H335" s="13">
        <v>38.308900999999999</v>
      </c>
      <c r="I335" s="13">
        <v>-122.347891</v>
      </c>
      <c r="J335" s="13" t="b">
        <v>1</v>
      </c>
      <c r="K335" s="34" t="s">
        <v>4428</v>
      </c>
      <c r="L335" s="34" t="s">
        <v>4428</v>
      </c>
      <c r="M335" s="34" t="s">
        <v>4428</v>
      </c>
      <c r="N335" s="14" t="s">
        <v>3019</v>
      </c>
      <c r="O335" s="14" t="s">
        <v>3019</v>
      </c>
      <c r="P335" s="34" t="s">
        <v>4428</v>
      </c>
      <c r="Q335" s="34" t="s">
        <v>4428</v>
      </c>
      <c r="R335" s="13">
        <v>1667</v>
      </c>
      <c r="S335" s="13">
        <v>1984</v>
      </c>
      <c r="T335" s="22">
        <v>679500</v>
      </c>
      <c r="U335" s="13" t="s">
        <v>3016</v>
      </c>
      <c r="V335" s="14" t="s">
        <v>3581</v>
      </c>
      <c r="W335" s="13">
        <f t="shared" si="11"/>
        <v>0</v>
      </c>
      <c r="X335" s="13">
        <f t="shared" si="12"/>
        <v>0</v>
      </c>
      <c r="Y335" s="12">
        <v>2</v>
      </c>
      <c r="AA335" s="25">
        <v>41905</v>
      </c>
      <c r="AB335" s="25">
        <v>42138</v>
      </c>
      <c r="AC335" s="13">
        <f>DAYS360(AA335,AB335,TRUE)</f>
        <v>231</v>
      </c>
    </row>
    <row r="336" spans="1:29">
      <c r="A336" s="12">
        <v>335</v>
      </c>
      <c r="B336" t="s">
        <v>384</v>
      </c>
      <c r="C336" s="34">
        <v>49749</v>
      </c>
      <c r="D336" s="34" t="s">
        <v>4428</v>
      </c>
      <c r="E336" s="34" t="s">
        <v>4428</v>
      </c>
      <c r="F336" s="34" t="s">
        <v>4428</v>
      </c>
      <c r="G336" s="14" t="s">
        <v>1879</v>
      </c>
      <c r="H336" s="13">
        <v>38.309601000000001</v>
      </c>
      <c r="I336" s="13">
        <v>-122.348063</v>
      </c>
      <c r="J336" s="13" t="b">
        <v>1</v>
      </c>
      <c r="K336" s="34" t="s">
        <v>4428</v>
      </c>
      <c r="L336" s="34" t="s">
        <v>4428</v>
      </c>
      <c r="M336" s="34" t="s">
        <v>4428</v>
      </c>
      <c r="N336" s="14" t="s">
        <v>3019</v>
      </c>
      <c r="O336" s="14" t="s">
        <v>3019</v>
      </c>
      <c r="P336" s="34" t="s">
        <v>4428</v>
      </c>
      <c r="Q336" s="34" t="s">
        <v>4428</v>
      </c>
      <c r="R336" s="13">
        <v>2137</v>
      </c>
      <c r="S336" s="13">
        <v>1985</v>
      </c>
      <c r="T336" s="22">
        <v>791100</v>
      </c>
      <c r="U336" s="13" t="s">
        <v>3016</v>
      </c>
      <c r="V336" s="14" t="s">
        <v>3582</v>
      </c>
      <c r="W336" s="13">
        <f t="shared" si="11"/>
        <v>1</v>
      </c>
      <c r="X336" s="13">
        <f t="shared" si="12"/>
        <v>0</v>
      </c>
      <c r="Y336" s="12">
        <v>2</v>
      </c>
      <c r="AA336" s="13" t="s">
        <v>4428</v>
      </c>
      <c r="AB336" s="13" t="s">
        <v>4428</v>
      </c>
      <c r="AC336" s="13" t="s">
        <v>4428</v>
      </c>
    </row>
    <row r="337" spans="1:29">
      <c r="A337" s="12">
        <v>336</v>
      </c>
      <c r="B337" t="s">
        <v>385</v>
      </c>
      <c r="C337" s="34">
        <v>49749</v>
      </c>
      <c r="D337" s="34" t="s">
        <v>4428</v>
      </c>
      <c r="E337" s="34" t="s">
        <v>4428</v>
      </c>
      <c r="F337" s="34" t="s">
        <v>4428</v>
      </c>
      <c r="G337" s="14" t="s">
        <v>1880</v>
      </c>
      <c r="H337" s="13">
        <v>38.309564999999999</v>
      </c>
      <c r="I337" s="13">
        <v>-122.347776</v>
      </c>
      <c r="J337" s="13" t="b">
        <v>1</v>
      </c>
      <c r="K337" s="34" t="s">
        <v>4428</v>
      </c>
      <c r="L337" s="34" t="s">
        <v>4428</v>
      </c>
      <c r="M337" s="34" t="s">
        <v>4428</v>
      </c>
      <c r="N337" s="14" t="s">
        <v>3019</v>
      </c>
      <c r="O337" s="14" t="s">
        <v>3019</v>
      </c>
      <c r="P337" s="34" t="s">
        <v>4428</v>
      </c>
      <c r="Q337" s="34" t="s">
        <v>4428</v>
      </c>
      <c r="R337" s="13">
        <v>1953</v>
      </c>
      <c r="S337" s="13">
        <v>1985</v>
      </c>
      <c r="T337" s="22">
        <v>752000</v>
      </c>
      <c r="U337" s="13" t="s">
        <v>3016</v>
      </c>
      <c r="V337" s="14" t="s">
        <v>3583</v>
      </c>
      <c r="W337" s="13">
        <f t="shared" si="11"/>
        <v>1</v>
      </c>
      <c r="X337" s="13">
        <f t="shared" si="12"/>
        <v>0</v>
      </c>
      <c r="Y337" s="12">
        <v>2</v>
      </c>
      <c r="AA337" s="25">
        <v>42034</v>
      </c>
      <c r="AB337" s="25">
        <v>42058</v>
      </c>
      <c r="AC337" s="13">
        <f>DAYS360(AA337,AB337,TRUE)</f>
        <v>23</v>
      </c>
    </row>
    <row r="338" spans="1:29">
      <c r="A338" s="12">
        <v>337</v>
      </c>
      <c r="B338" t="s">
        <v>386</v>
      </c>
      <c r="C338" s="34">
        <v>49749</v>
      </c>
      <c r="D338" s="34" t="s">
        <v>4428</v>
      </c>
      <c r="E338" s="34" t="s">
        <v>4428</v>
      </c>
      <c r="F338" s="34" t="s">
        <v>4428</v>
      </c>
      <c r="G338" s="14" t="s">
        <v>1881</v>
      </c>
      <c r="H338" s="13">
        <v>38.305284</v>
      </c>
      <c r="I338" s="13">
        <v>-122.351505</v>
      </c>
      <c r="J338" s="13" t="b">
        <v>1</v>
      </c>
      <c r="K338" s="34" t="s">
        <v>4428</v>
      </c>
      <c r="L338" s="34" t="s">
        <v>4428</v>
      </c>
      <c r="M338" s="34" t="s">
        <v>4428</v>
      </c>
      <c r="N338" s="14" t="s">
        <v>3019</v>
      </c>
      <c r="O338" s="14" t="s">
        <v>3019</v>
      </c>
      <c r="P338" s="34" t="s">
        <v>4428</v>
      </c>
      <c r="Q338" s="34" t="s">
        <v>4428</v>
      </c>
      <c r="R338" s="13">
        <v>2137</v>
      </c>
      <c r="S338" s="13">
        <v>1986</v>
      </c>
      <c r="T338" s="22">
        <v>925000</v>
      </c>
      <c r="U338" s="13" t="s">
        <v>3016</v>
      </c>
      <c r="V338" s="14" t="s">
        <v>3584</v>
      </c>
      <c r="W338" s="13">
        <f t="shared" si="11"/>
        <v>1</v>
      </c>
      <c r="X338" s="13">
        <f t="shared" si="12"/>
        <v>0</v>
      </c>
      <c r="Y338" s="12">
        <v>2</v>
      </c>
      <c r="AA338" s="25">
        <v>41891</v>
      </c>
      <c r="AB338" s="25">
        <v>41915</v>
      </c>
      <c r="AC338" s="13">
        <f>DAYS360(AA338,AB338,TRUE)</f>
        <v>24</v>
      </c>
    </row>
    <row r="339" spans="1:29">
      <c r="A339" s="12">
        <v>338</v>
      </c>
      <c r="B339" t="s">
        <v>387</v>
      </c>
      <c r="C339" s="34">
        <v>49749</v>
      </c>
      <c r="D339" s="34" t="s">
        <v>4428</v>
      </c>
      <c r="E339" s="34" t="s">
        <v>4428</v>
      </c>
      <c r="F339" s="34" t="s">
        <v>4428</v>
      </c>
      <c r="G339" s="14" t="s">
        <v>1882</v>
      </c>
      <c r="H339" s="13">
        <v>38.306716000000002</v>
      </c>
      <c r="I339" s="13">
        <v>-122.349346</v>
      </c>
      <c r="J339" s="13" t="b">
        <v>1</v>
      </c>
      <c r="K339" s="34" t="s">
        <v>4428</v>
      </c>
      <c r="L339" s="34" t="s">
        <v>4428</v>
      </c>
      <c r="M339" s="34" t="s">
        <v>4428</v>
      </c>
      <c r="N339" s="14" t="s">
        <v>3019</v>
      </c>
      <c r="O339" s="14" t="s">
        <v>3019</v>
      </c>
      <c r="P339" s="34" t="s">
        <v>4428</v>
      </c>
      <c r="Q339" s="34" t="s">
        <v>4428</v>
      </c>
      <c r="R339" s="13">
        <v>2137</v>
      </c>
      <c r="S339" s="13">
        <v>1986</v>
      </c>
      <c r="T339" s="22">
        <v>935500</v>
      </c>
      <c r="U339" s="13" t="s">
        <v>3016</v>
      </c>
      <c r="V339" s="14" t="s">
        <v>3585</v>
      </c>
      <c r="W339" s="13">
        <f t="shared" si="11"/>
        <v>0</v>
      </c>
      <c r="X339" s="13">
        <f t="shared" si="12"/>
        <v>0</v>
      </c>
      <c r="Y339" s="12">
        <v>1</v>
      </c>
      <c r="AA339" s="13" t="s">
        <v>4428</v>
      </c>
      <c r="AB339" s="13" t="s">
        <v>4428</v>
      </c>
      <c r="AC339" s="13" t="s">
        <v>4428</v>
      </c>
    </row>
    <row r="340" spans="1:29">
      <c r="A340" s="12">
        <v>339</v>
      </c>
      <c r="B340" t="s">
        <v>388</v>
      </c>
      <c r="C340" s="34">
        <v>49749</v>
      </c>
      <c r="D340" s="34" t="s">
        <v>4428</v>
      </c>
      <c r="E340" s="34" t="s">
        <v>4428</v>
      </c>
      <c r="F340" s="34" t="s">
        <v>4428</v>
      </c>
      <c r="G340" s="14" t="s">
        <v>1883</v>
      </c>
      <c r="H340" s="13">
        <v>38.307963999999998</v>
      </c>
      <c r="I340" s="13">
        <v>-122.34754700000001</v>
      </c>
      <c r="J340" s="13" t="b">
        <v>1</v>
      </c>
      <c r="K340" s="34" t="s">
        <v>4428</v>
      </c>
      <c r="L340" s="34" t="s">
        <v>4428</v>
      </c>
      <c r="M340" s="34" t="s">
        <v>4428</v>
      </c>
      <c r="N340" s="14" t="s">
        <v>3019</v>
      </c>
      <c r="O340" s="14" t="s">
        <v>3019</v>
      </c>
      <c r="P340" s="34" t="s">
        <v>4428</v>
      </c>
      <c r="Q340" s="34" t="s">
        <v>4428</v>
      </c>
      <c r="R340" s="13">
        <v>2137</v>
      </c>
      <c r="S340" s="13">
        <v>1984</v>
      </c>
      <c r="T340" s="22">
        <v>716500</v>
      </c>
      <c r="U340" s="13" t="s">
        <v>3016</v>
      </c>
      <c r="V340" s="13" t="s">
        <v>3412</v>
      </c>
      <c r="W340" s="13">
        <f t="shared" si="11"/>
        <v>1</v>
      </c>
      <c r="X340" s="13">
        <f t="shared" si="12"/>
        <v>0</v>
      </c>
      <c r="Y340" s="12">
        <v>2</v>
      </c>
      <c r="AA340" s="25">
        <v>41946</v>
      </c>
      <c r="AB340" s="25">
        <v>42075</v>
      </c>
      <c r="AC340" s="13">
        <f>DAYS360(AA340,AB340,TRUE)</f>
        <v>129</v>
      </c>
    </row>
    <row r="341" spans="1:29">
      <c r="A341" s="12">
        <v>340</v>
      </c>
      <c r="B341" t="s">
        <v>389</v>
      </c>
      <c r="C341" s="34">
        <v>49749</v>
      </c>
      <c r="D341" s="34" t="s">
        <v>4428</v>
      </c>
      <c r="E341" s="34" t="s">
        <v>4428</v>
      </c>
      <c r="F341" s="34" t="s">
        <v>4428</v>
      </c>
      <c r="G341" s="14" t="s">
        <v>1884</v>
      </c>
      <c r="H341" s="13">
        <v>38.308647000000001</v>
      </c>
      <c r="I341" s="13">
        <v>-122.347403</v>
      </c>
      <c r="J341" s="13" t="b">
        <v>1</v>
      </c>
      <c r="K341" s="34" t="s">
        <v>4428</v>
      </c>
      <c r="L341" s="34" t="s">
        <v>4428</v>
      </c>
      <c r="M341" s="34" t="s">
        <v>4428</v>
      </c>
      <c r="N341" s="14" t="s">
        <v>3019</v>
      </c>
      <c r="O341" s="14" t="s">
        <v>3019</v>
      </c>
      <c r="P341" s="34" t="s">
        <v>4428</v>
      </c>
      <c r="Q341" s="34" t="s">
        <v>4428</v>
      </c>
      <c r="R341" s="13">
        <v>2137</v>
      </c>
      <c r="S341" s="13">
        <v>1985</v>
      </c>
      <c r="T341" s="22">
        <v>797000</v>
      </c>
      <c r="U341" s="13" t="s">
        <v>3016</v>
      </c>
      <c r="V341" s="14" t="s">
        <v>3586</v>
      </c>
      <c r="W341" s="13">
        <f t="shared" si="11"/>
        <v>0</v>
      </c>
      <c r="X341" s="13">
        <f t="shared" si="12"/>
        <v>0</v>
      </c>
      <c r="Y341" s="12">
        <v>2</v>
      </c>
      <c r="AA341" s="25">
        <v>42067</v>
      </c>
      <c r="AB341" s="13" t="s">
        <v>3106</v>
      </c>
      <c r="AC341" s="13" t="s">
        <v>4428</v>
      </c>
    </row>
    <row r="342" spans="1:29">
      <c r="A342" s="12">
        <v>341</v>
      </c>
      <c r="B342" t="s">
        <v>390</v>
      </c>
      <c r="C342" s="34">
        <v>49749</v>
      </c>
      <c r="D342" s="34" t="s">
        <v>4428</v>
      </c>
      <c r="E342" s="34" t="s">
        <v>4428</v>
      </c>
      <c r="F342" s="34" t="s">
        <v>4428</v>
      </c>
      <c r="G342" s="14" t="s">
        <v>1885</v>
      </c>
      <c r="H342" s="13">
        <v>38.308135999999998</v>
      </c>
      <c r="I342" s="13">
        <v>-122.34659600000001</v>
      </c>
      <c r="J342" s="13" t="b">
        <v>1</v>
      </c>
      <c r="K342" s="34" t="s">
        <v>4428</v>
      </c>
      <c r="L342" s="34" t="s">
        <v>4428</v>
      </c>
      <c r="M342" s="34" t="s">
        <v>4428</v>
      </c>
      <c r="N342" s="14" t="s">
        <v>3019</v>
      </c>
      <c r="O342" s="14" t="s">
        <v>3019</v>
      </c>
      <c r="P342" s="34" t="s">
        <v>4428</v>
      </c>
      <c r="Q342" s="34" t="s">
        <v>4428</v>
      </c>
      <c r="R342" s="13">
        <v>1953</v>
      </c>
      <c r="S342" s="13">
        <v>1984</v>
      </c>
      <c r="T342" s="22">
        <v>744500</v>
      </c>
      <c r="U342" s="13" t="s">
        <v>3016</v>
      </c>
      <c r="V342" s="13" t="s">
        <v>3412</v>
      </c>
      <c r="W342" s="13">
        <f t="shared" si="11"/>
        <v>1</v>
      </c>
      <c r="X342" s="13">
        <f t="shared" si="12"/>
        <v>0</v>
      </c>
      <c r="Y342" s="12">
        <v>2</v>
      </c>
      <c r="AA342" s="25">
        <v>42048</v>
      </c>
      <c r="AB342" s="13" t="s">
        <v>3107</v>
      </c>
      <c r="AC342" s="13" t="s">
        <v>4428</v>
      </c>
    </row>
    <row r="343" spans="1:29">
      <c r="A343" s="12">
        <v>342</v>
      </c>
      <c r="B343" t="s">
        <v>391</v>
      </c>
      <c r="C343" s="34">
        <v>49749</v>
      </c>
      <c r="D343" s="34" t="s">
        <v>4428</v>
      </c>
      <c r="E343" s="34" t="s">
        <v>4428</v>
      </c>
      <c r="F343" s="34" t="s">
        <v>4428</v>
      </c>
      <c r="G343" s="14" t="s">
        <v>1886</v>
      </c>
      <c r="H343" s="13">
        <v>38.308129999999998</v>
      </c>
      <c r="I343" s="13">
        <v>-122.345961</v>
      </c>
      <c r="J343" s="13" t="b">
        <v>1</v>
      </c>
      <c r="K343" s="34" t="s">
        <v>4428</v>
      </c>
      <c r="L343" s="34" t="s">
        <v>4428</v>
      </c>
      <c r="M343" s="34" t="s">
        <v>4428</v>
      </c>
      <c r="N343" s="14" t="s">
        <v>3019</v>
      </c>
      <c r="O343" s="14" t="s">
        <v>3019</v>
      </c>
      <c r="P343" s="34" t="s">
        <v>4428</v>
      </c>
      <c r="Q343" s="34" t="s">
        <v>4428</v>
      </c>
      <c r="R343" s="13">
        <v>1667</v>
      </c>
      <c r="S343" s="13">
        <v>1985</v>
      </c>
      <c r="T343" s="22">
        <v>676300</v>
      </c>
      <c r="U343" s="13" t="s">
        <v>3016</v>
      </c>
      <c r="V343" s="13" t="s">
        <v>3412</v>
      </c>
      <c r="W343" s="13">
        <f t="shared" si="11"/>
        <v>1</v>
      </c>
      <c r="X343" s="13">
        <f t="shared" si="12"/>
        <v>0</v>
      </c>
      <c r="Y343" s="12">
        <v>2</v>
      </c>
      <c r="AA343" s="25">
        <v>41904</v>
      </c>
      <c r="AB343" s="13" t="s">
        <v>3057</v>
      </c>
      <c r="AC343" s="13" t="s">
        <v>4428</v>
      </c>
    </row>
    <row r="344" spans="1:29">
      <c r="A344" s="12">
        <v>343</v>
      </c>
      <c r="B344" t="s">
        <v>392</v>
      </c>
      <c r="C344" s="34">
        <v>49749</v>
      </c>
      <c r="D344" s="34" t="s">
        <v>4428</v>
      </c>
      <c r="E344" s="34" t="s">
        <v>4428</v>
      </c>
      <c r="F344" s="34" t="s">
        <v>4428</v>
      </c>
      <c r="G344" s="14" t="s">
        <v>1887</v>
      </c>
      <c r="H344" s="13">
        <v>38.305638000000002</v>
      </c>
      <c r="I344" s="13">
        <v>-122.34560999999999</v>
      </c>
      <c r="J344" s="13" t="b">
        <v>1</v>
      </c>
      <c r="K344" s="34" t="s">
        <v>4428</v>
      </c>
      <c r="L344" s="34" t="s">
        <v>4428</v>
      </c>
      <c r="M344" s="34" t="s">
        <v>4428</v>
      </c>
      <c r="N344" s="14" t="s">
        <v>3019</v>
      </c>
      <c r="O344" s="14" t="s">
        <v>3019</v>
      </c>
      <c r="P344" s="34" t="s">
        <v>4428</v>
      </c>
      <c r="Q344" s="34" t="s">
        <v>4428</v>
      </c>
      <c r="R344" s="13">
        <v>2012</v>
      </c>
      <c r="S344" s="13">
        <v>1974</v>
      </c>
      <c r="T344" s="22">
        <v>732900</v>
      </c>
      <c r="U344" s="14" t="s">
        <v>3016</v>
      </c>
      <c r="V344" s="14" t="s">
        <v>3557</v>
      </c>
      <c r="W344" s="13">
        <f t="shared" si="11"/>
        <v>0</v>
      </c>
      <c r="X344" s="13">
        <f t="shared" si="12"/>
        <v>0</v>
      </c>
      <c r="Y344" s="12">
        <v>2</v>
      </c>
      <c r="AA344" s="27">
        <v>41894</v>
      </c>
      <c r="AB344" s="27">
        <v>42086</v>
      </c>
      <c r="AC344" s="13">
        <f>DAYS360(AA344,AB344,TRUE)</f>
        <v>191</v>
      </c>
    </row>
    <row r="345" spans="1:29">
      <c r="A345" s="12">
        <v>344</v>
      </c>
      <c r="B345" t="s">
        <v>393</v>
      </c>
      <c r="C345" s="34">
        <v>49749</v>
      </c>
      <c r="D345" s="34" t="s">
        <v>4428</v>
      </c>
      <c r="E345" s="34" t="s">
        <v>4428</v>
      </c>
      <c r="F345" s="34" t="s">
        <v>4428</v>
      </c>
      <c r="G345" s="14" t="s">
        <v>1888</v>
      </c>
      <c r="H345" s="13">
        <v>38.306455999999997</v>
      </c>
      <c r="I345" s="13">
        <v>-122.34351100000001</v>
      </c>
      <c r="J345" s="13" t="b">
        <v>1</v>
      </c>
      <c r="K345" s="34" t="s">
        <v>4428</v>
      </c>
      <c r="L345" s="34" t="s">
        <v>4428</v>
      </c>
      <c r="M345" s="34" t="s">
        <v>4428</v>
      </c>
      <c r="N345" s="14" t="s">
        <v>3019</v>
      </c>
      <c r="O345" s="14" t="s">
        <v>3019</v>
      </c>
      <c r="P345" s="34" t="s">
        <v>4428</v>
      </c>
      <c r="Q345" s="34" t="s">
        <v>4428</v>
      </c>
      <c r="R345" s="13">
        <v>1876</v>
      </c>
      <c r="S345" s="13" t="s">
        <v>4428</v>
      </c>
      <c r="T345" s="22">
        <v>703300</v>
      </c>
      <c r="U345" s="13" t="s">
        <v>3016</v>
      </c>
      <c r="V345" s="14" t="s">
        <v>3587</v>
      </c>
      <c r="W345" s="13">
        <f t="shared" si="11"/>
        <v>1</v>
      </c>
      <c r="X345" s="13">
        <f t="shared" si="12"/>
        <v>0</v>
      </c>
      <c r="Y345" s="12">
        <v>2</v>
      </c>
      <c r="AA345" s="25">
        <v>41891</v>
      </c>
      <c r="AB345" s="25">
        <v>41908</v>
      </c>
      <c r="AC345" s="13">
        <f>DAYS360(AA345,AB345,TRUE)</f>
        <v>17</v>
      </c>
    </row>
    <row r="346" spans="1:29">
      <c r="A346" s="12">
        <v>345</v>
      </c>
      <c r="B346" t="s">
        <v>394</v>
      </c>
      <c r="C346" s="34">
        <v>49749</v>
      </c>
      <c r="D346" s="34" t="s">
        <v>4428</v>
      </c>
      <c r="E346" s="34" t="s">
        <v>4428</v>
      </c>
      <c r="F346" s="34" t="s">
        <v>4428</v>
      </c>
      <c r="G346" s="14" t="s">
        <v>1889</v>
      </c>
      <c r="H346" s="13">
        <v>38.306147000000003</v>
      </c>
      <c r="I346" s="13">
        <v>-122.342673</v>
      </c>
      <c r="J346" s="13" t="b">
        <v>1</v>
      </c>
      <c r="K346" s="34" t="s">
        <v>4428</v>
      </c>
      <c r="L346" s="34" t="s">
        <v>4428</v>
      </c>
      <c r="M346" s="34" t="s">
        <v>4428</v>
      </c>
      <c r="N346" s="14" t="s">
        <v>3019</v>
      </c>
      <c r="O346" s="14" t="s">
        <v>3019</v>
      </c>
      <c r="P346" s="34" t="s">
        <v>4428</v>
      </c>
      <c r="Q346" s="34" t="s">
        <v>4428</v>
      </c>
      <c r="R346" s="13">
        <v>2025</v>
      </c>
      <c r="S346" s="13">
        <v>1968</v>
      </c>
      <c r="T346" s="22">
        <v>687800</v>
      </c>
      <c r="U346" s="13" t="s">
        <v>3016</v>
      </c>
      <c r="V346" s="14" t="s">
        <v>3588</v>
      </c>
      <c r="W346" s="13">
        <f t="shared" si="11"/>
        <v>0</v>
      </c>
      <c r="X346" s="13">
        <f t="shared" si="12"/>
        <v>1</v>
      </c>
      <c r="Y346" s="12">
        <v>3</v>
      </c>
      <c r="AA346" s="25">
        <v>42097</v>
      </c>
      <c r="AB346" s="25">
        <v>42136</v>
      </c>
      <c r="AC346" s="13">
        <f>DAYS360(AA346,AB346,TRUE)</f>
        <v>39</v>
      </c>
    </row>
    <row r="347" spans="1:29">
      <c r="A347" s="12">
        <v>346</v>
      </c>
      <c r="B347" t="s">
        <v>395</v>
      </c>
      <c r="C347" s="34">
        <v>49749</v>
      </c>
      <c r="D347" s="34" t="s">
        <v>4428</v>
      </c>
      <c r="E347" s="34" t="s">
        <v>4428</v>
      </c>
      <c r="F347" s="34" t="s">
        <v>4428</v>
      </c>
      <c r="G347" s="14" t="s">
        <v>1890</v>
      </c>
      <c r="H347" s="13">
        <v>38.305315999999998</v>
      </c>
      <c r="I347" s="13">
        <v>-122.34414</v>
      </c>
      <c r="J347" s="13" t="b">
        <v>1</v>
      </c>
      <c r="K347" s="34" t="s">
        <v>4428</v>
      </c>
      <c r="L347" s="34" t="s">
        <v>4428</v>
      </c>
      <c r="M347" s="34" t="s">
        <v>4428</v>
      </c>
      <c r="N347" s="14" t="s">
        <v>3019</v>
      </c>
      <c r="O347" s="14" t="s">
        <v>3019</v>
      </c>
      <c r="P347" s="34" t="s">
        <v>4428</v>
      </c>
      <c r="Q347" s="34" t="s">
        <v>4428</v>
      </c>
      <c r="R347" s="13">
        <v>1758</v>
      </c>
      <c r="S347" s="13">
        <v>1969</v>
      </c>
      <c r="T347" s="22">
        <v>579800</v>
      </c>
      <c r="U347" s="13" t="s">
        <v>3016</v>
      </c>
      <c r="V347" s="14" t="s">
        <v>3589</v>
      </c>
      <c r="W347" s="13">
        <f t="shared" si="11"/>
        <v>1</v>
      </c>
      <c r="X347" s="13">
        <f t="shared" si="12"/>
        <v>0</v>
      </c>
      <c r="Y347" s="12">
        <v>3</v>
      </c>
      <c r="AA347" s="25">
        <v>41955</v>
      </c>
      <c r="AB347" s="25">
        <v>41957</v>
      </c>
      <c r="AC347" s="13">
        <f>DAYS360(AA347,AB347,TRUE)</f>
        <v>2</v>
      </c>
    </row>
    <row r="348" spans="1:29">
      <c r="A348" s="12">
        <v>347</v>
      </c>
      <c r="B348" t="s">
        <v>396</v>
      </c>
      <c r="C348" s="34">
        <v>49749</v>
      </c>
      <c r="D348" s="34" t="s">
        <v>4428</v>
      </c>
      <c r="E348" s="34" t="s">
        <v>4428</v>
      </c>
      <c r="F348" s="34" t="s">
        <v>4428</v>
      </c>
      <c r="G348" s="14" t="s">
        <v>1891</v>
      </c>
      <c r="H348" s="13">
        <v>38.304730999999997</v>
      </c>
      <c r="I348" s="13">
        <v>-122.344661</v>
      </c>
      <c r="J348" s="13" t="b">
        <v>1</v>
      </c>
      <c r="K348" s="34" t="s">
        <v>4428</v>
      </c>
      <c r="L348" s="34" t="s">
        <v>4428</v>
      </c>
      <c r="M348" s="34" t="s">
        <v>4428</v>
      </c>
      <c r="N348" s="14" t="s">
        <v>3019</v>
      </c>
      <c r="O348" s="14" t="s">
        <v>3019</v>
      </c>
      <c r="P348" s="34" t="s">
        <v>4428</v>
      </c>
      <c r="Q348" s="34" t="s">
        <v>4428</v>
      </c>
      <c r="R348" s="13">
        <v>2012</v>
      </c>
      <c r="S348" s="13">
        <v>1973</v>
      </c>
      <c r="T348" s="22">
        <v>725900</v>
      </c>
      <c r="U348" s="13" t="s">
        <v>3016</v>
      </c>
      <c r="V348" s="14" t="s">
        <v>3590</v>
      </c>
      <c r="W348" s="13">
        <f t="shared" si="11"/>
        <v>0</v>
      </c>
      <c r="X348" s="13">
        <f t="shared" si="12"/>
        <v>0</v>
      </c>
      <c r="Y348" s="12">
        <v>2</v>
      </c>
      <c r="AA348" s="25">
        <v>41912</v>
      </c>
      <c r="AB348" s="25">
        <v>42031</v>
      </c>
      <c r="AC348" s="13">
        <f>DAYS360(AA348,AB348,TRUE)</f>
        <v>117</v>
      </c>
    </row>
    <row r="349" spans="1:29">
      <c r="A349" s="12">
        <v>348</v>
      </c>
      <c r="B349" t="s">
        <v>397</v>
      </c>
      <c r="C349" s="34">
        <v>49749</v>
      </c>
      <c r="D349" s="34" t="s">
        <v>4428</v>
      </c>
      <c r="E349" s="34" t="s">
        <v>4428</v>
      </c>
      <c r="F349" s="34" t="s">
        <v>4428</v>
      </c>
      <c r="G349" s="14" t="s">
        <v>1892</v>
      </c>
      <c r="H349" s="13">
        <v>38.304093000000002</v>
      </c>
      <c r="I349" s="13">
        <v>-122.343541</v>
      </c>
      <c r="J349" s="13" t="b">
        <v>1</v>
      </c>
      <c r="K349" s="34" t="s">
        <v>4428</v>
      </c>
      <c r="L349" s="34" t="s">
        <v>4428</v>
      </c>
      <c r="M349" s="34" t="s">
        <v>4428</v>
      </c>
      <c r="N349" s="14" t="s">
        <v>3019</v>
      </c>
      <c r="O349" s="14" t="s">
        <v>3019</v>
      </c>
      <c r="P349" s="34" t="s">
        <v>4428</v>
      </c>
      <c r="Q349" s="34" t="s">
        <v>4428</v>
      </c>
      <c r="R349" s="13">
        <v>1898</v>
      </c>
      <c r="S349" s="13">
        <v>1970</v>
      </c>
      <c r="T349" s="22">
        <v>642600</v>
      </c>
      <c r="U349" s="13" t="s">
        <v>3016</v>
      </c>
      <c r="V349" s="14" t="s">
        <v>3591</v>
      </c>
      <c r="W349" s="13">
        <f t="shared" si="11"/>
        <v>1</v>
      </c>
      <c r="X349" s="13">
        <f t="shared" si="12"/>
        <v>0</v>
      </c>
      <c r="Y349" s="12">
        <v>2</v>
      </c>
      <c r="AA349" s="25">
        <v>41894</v>
      </c>
      <c r="AB349" s="13" t="s">
        <v>3049</v>
      </c>
      <c r="AC349" s="13" t="s">
        <v>4428</v>
      </c>
    </row>
    <row r="350" spans="1:29">
      <c r="A350" s="12">
        <v>349</v>
      </c>
      <c r="B350" t="s">
        <v>398</v>
      </c>
      <c r="C350" s="34">
        <v>49749</v>
      </c>
      <c r="D350" s="34" t="s">
        <v>4428</v>
      </c>
      <c r="E350" s="34" t="s">
        <v>4428</v>
      </c>
      <c r="F350" s="34" t="s">
        <v>4428</v>
      </c>
      <c r="G350" s="16" t="s">
        <v>1893</v>
      </c>
      <c r="H350" s="16">
        <v>38.304084000000003</v>
      </c>
      <c r="I350" s="16">
        <v>-122.34296000000001</v>
      </c>
      <c r="J350" s="13" t="b">
        <v>1</v>
      </c>
      <c r="K350" s="34" t="s">
        <v>4428</v>
      </c>
      <c r="L350" s="34" t="s">
        <v>4428</v>
      </c>
      <c r="M350" s="34" t="s">
        <v>4428</v>
      </c>
      <c r="N350" s="14" t="s">
        <v>3019</v>
      </c>
      <c r="O350" s="14" t="s">
        <v>3019</v>
      </c>
      <c r="P350" s="34" t="s">
        <v>4428</v>
      </c>
      <c r="Q350" s="34" t="s">
        <v>4428</v>
      </c>
      <c r="R350" s="16">
        <v>1645</v>
      </c>
      <c r="S350" s="16">
        <v>1965</v>
      </c>
      <c r="T350" s="24">
        <v>632300</v>
      </c>
      <c r="U350" s="16" t="s">
        <v>3017</v>
      </c>
      <c r="V350" s="16" t="s">
        <v>3592</v>
      </c>
      <c r="W350" s="13">
        <f t="shared" si="11"/>
        <v>0</v>
      </c>
      <c r="X350" s="13">
        <f t="shared" si="12"/>
        <v>1</v>
      </c>
      <c r="Y350" s="32">
        <v>4</v>
      </c>
      <c r="AA350" s="28">
        <v>42129</v>
      </c>
      <c r="AB350" s="28">
        <v>42404</v>
      </c>
      <c r="AC350" s="13">
        <f>DAYS360(AA350,AB350,TRUE)</f>
        <v>269</v>
      </c>
    </row>
    <row r="351" spans="1:29">
      <c r="A351" s="12">
        <v>350</v>
      </c>
      <c r="B351" t="s">
        <v>399</v>
      </c>
      <c r="C351" s="34">
        <v>49749</v>
      </c>
      <c r="D351" s="34" t="s">
        <v>4428</v>
      </c>
      <c r="E351" s="34" t="s">
        <v>4428</v>
      </c>
      <c r="F351" s="34" t="s">
        <v>4428</v>
      </c>
      <c r="G351" s="14" t="s">
        <v>1894</v>
      </c>
      <c r="H351" s="13">
        <v>38.297538000000003</v>
      </c>
      <c r="I351" s="13">
        <v>-122.28686500000001</v>
      </c>
      <c r="J351" s="13" t="b">
        <v>1</v>
      </c>
      <c r="K351" s="34" t="s">
        <v>4428</v>
      </c>
      <c r="L351" s="34" t="s">
        <v>4428</v>
      </c>
      <c r="M351" s="34" t="s">
        <v>4428</v>
      </c>
      <c r="N351" s="14" t="s">
        <v>3019</v>
      </c>
      <c r="O351" s="14" t="s">
        <v>3019</v>
      </c>
      <c r="P351" s="34" t="s">
        <v>4428</v>
      </c>
      <c r="Q351" s="34" t="s">
        <v>4428</v>
      </c>
      <c r="R351" s="13">
        <v>1540</v>
      </c>
      <c r="S351" s="13">
        <v>1967</v>
      </c>
      <c r="T351" s="22">
        <v>574100</v>
      </c>
      <c r="U351" s="13" t="s">
        <v>3016</v>
      </c>
      <c r="V351" s="14" t="s">
        <v>3593</v>
      </c>
      <c r="W351" s="13">
        <f t="shared" si="11"/>
        <v>1</v>
      </c>
      <c r="X351" s="13">
        <f t="shared" si="12"/>
        <v>0</v>
      </c>
      <c r="Y351" s="12">
        <v>2</v>
      </c>
      <c r="AA351" s="25">
        <v>41912</v>
      </c>
      <c r="AB351" s="13" t="s">
        <v>3063</v>
      </c>
      <c r="AC351" s="13" t="s">
        <v>4428</v>
      </c>
    </row>
    <row r="352" spans="1:29">
      <c r="A352" s="12">
        <v>351</v>
      </c>
      <c r="B352" t="s">
        <v>400</v>
      </c>
      <c r="C352" s="34">
        <v>49749</v>
      </c>
      <c r="D352" s="34" t="s">
        <v>4428</v>
      </c>
      <c r="E352" s="34" t="s">
        <v>4428</v>
      </c>
      <c r="F352" s="34" t="s">
        <v>4428</v>
      </c>
      <c r="G352" s="14" t="s">
        <v>1895</v>
      </c>
      <c r="H352" s="13">
        <v>38.303915000000003</v>
      </c>
      <c r="I352" s="13">
        <v>-122.341465</v>
      </c>
      <c r="J352" s="13" t="b">
        <v>1</v>
      </c>
      <c r="K352" s="34" t="s">
        <v>4428</v>
      </c>
      <c r="L352" s="34" t="s">
        <v>4428</v>
      </c>
      <c r="M352" s="34" t="s">
        <v>4428</v>
      </c>
      <c r="N352" s="14" t="s">
        <v>3019</v>
      </c>
      <c r="O352" s="14" t="s">
        <v>3019</v>
      </c>
      <c r="P352" s="34" t="s">
        <v>4428</v>
      </c>
      <c r="Q352" s="34" t="s">
        <v>4428</v>
      </c>
      <c r="R352" s="13">
        <v>1675</v>
      </c>
      <c r="S352" s="13">
        <v>1966</v>
      </c>
      <c r="T352" s="22">
        <v>609600</v>
      </c>
      <c r="U352" s="13" t="s">
        <v>3016</v>
      </c>
      <c r="V352" s="14" t="s">
        <v>3594</v>
      </c>
      <c r="W352" s="13">
        <f t="shared" si="11"/>
        <v>1</v>
      </c>
      <c r="X352" s="13">
        <f t="shared" si="12"/>
        <v>0</v>
      </c>
      <c r="Y352" s="12">
        <v>2</v>
      </c>
      <c r="AA352" s="25">
        <v>42032</v>
      </c>
      <c r="AB352" s="13" t="s">
        <v>3108</v>
      </c>
      <c r="AC352" s="13" t="s">
        <v>4428</v>
      </c>
    </row>
    <row r="353" spans="1:29">
      <c r="A353" s="12">
        <v>352</v>
      </c>
      <c r="B353" t="s">
        <v>401</v>
      </c>
      <c r="C353" s="34">
        <v>49749</v>
      </c>
      <c r="D353" s="34" t="s">
        <v>4428</v>
      </c>
      <c r="E353" s="34" t="s">
        <v>4428</v>
      </c>
      <c r="F353" s="34" t="s">
        <v>4428</v>
      </c>
      <c r="G353" s="14" t="s">
        <v>1896</v>
      </c>
      <c r="H353" s="13">
        <v>38.304310000000001</v>
      </c>
      <c r="I353" s="13">
        <v>-122.34580099999999</v>
      </c>
      <c r="J353" s="13" t="b">
        <v>1</v>
      </c>
      <c r="K353" s="34" t="s">
        <v>4428</v>
      </c>
      <c r="L353" s="34" t="s">
        <v>4428</v>
      </c>
      <c r="M353" s="34" t="s">
        <v>4428</v>
      </c>
      <c r="N353" s="14" t="s">
        <v>3019</v>
      </c>
      <c r="O353" s="14" t="s">
        <v>3019</v>
      </c>
      <c r="P353" s="34" t="s">
        <v>4428</v>
      </c>
      <c r="Q353" s="34" t="s">
        <v>4428</v>
      </c>
      <c r="R353" s="13">
        <v>1740</v>
      </c>
      <c r="S353" s="13">
        <v>1972</v>
      </c>
      <c r="T353" s="22">
        <v>617500</v>
      </c>
      <c r="U353" s="13" t="s">
        <v>3016</v>
      </c>
      <c r="V353" s="14" t="s">
        <v>3595</v>
      </c>
      <c r="W353" s="13">
        <f t="shared" si="11"/>
        <v>0</v>
      </c>
      <c r="X353" s="13">
        <f t="shared" si="12"/>
        <v>0</v>
      </c>
      <c r="Y353" s="12">
        <v>3</v>
      </c>
      <c r="AA353" s="13" t="s">
        <v>4428</v>
      </c>
      <c r="AB353" s="13" t="s">
        <v>4428</v>
      </c>
      <c r="AC353" s="13" t="s">
        <v>4428</v>
      </c>
    </row>
    <row r="354" spans="1:29">
      <c r="A354" s="12">
        <v>353</v>
      </c>
      <c r="B354" t="s">
        <v>1402</v>
      </c>
      <c r="C354" s="34">
        <v>49749</v>
      </c>
      <c r="D354" s="34" t="s">
        <v>4428</v>
      </c>
      <c r="E354" s="34" t="s">
        <v>4428</v>
      </c>
      <c r="F354" s="34" t="s">
        <v>4428</v>
      </c>
      <c r="G354" s="14" t="s">
        <v>1897</v>
      </c>
      <c r="H354" s="13">
        <v>38.303742</v>
      </c>
      <c r="I354" s="13">
        <v>-122.34393300000001</v>
      </c>
      <c r="J354" s="13" t="b">
        <v>1</v>
      </c>
      <c r="K354" s="34" t="s">
        <v>4428</v>
      </c>
      <c r="L354" s="34" t="s">
        <v>4428</v>
      </c>
      <c r="M354" s="34" t="s">
        <v>4428</v>
      </c>
      <c r="N354" s="14" t="s">
        <v>3019</v>
      </c>
      <c r="O354" s="14" t="s">
        <v>3019</v>
      </c>
      <c r="P354" s="34" t="s">
        <v>4428</v>
      </c>
      <c r="Q354" s="34" t="s">
        <v>4428</v>
      </c>
      <c r="R354" s="13">
        <v>1650</v>
      </c>
      <c r="S354" s="13">
        <v>1970</v>
      </c>
      <c r="T354" s="22">
        <v>590000</v>
      </c>
      <c r="U354" s="13" t="s">
        <v>3016</v>
      </c>
      <c r="V354" s="14" t="s">
        <v>3596</v>
      </c>
      <c r="W354" s="13">
        <f t="shared" si="11"/>
        <v>0</v>
      </c>
      <c r="X354" s="13">
        <f t="shared" si="12"/>
        <v>0</v>
      </c>
      <c r="Y354" s="12">
        <v>2</v>
      </c>
      <c r="AA354" s="13" t="s">
        <v>4428</v>
      </c>
      <c r="AB354" s="13" t="s">
        <v>4428</v>
      </c>
      <c r="AC354" s="13" t="s">
        <v>4428</v>
      </c>
    </row>
    <row r="355" spans="1:29">
      <c r="A355" s="12">
        <v>354</v>
      </c>
      <c r="B355" t="s">
        <v>402</v>
      </c>
      <c r="C355" s="34">
        <v>49749</v>
      </c>
      <c r="D355" s="34" t="s">
        <v>4428</v>
      </c>
      <c r="E355" s="34" t="s">
        <v>4428</v>
      </c>
      <c r="F355" s="34" t="s">
        <v>4428</v>
      </c>
      <c r="G355" s="14" t="s">
        <v>1898</v>
      </c>
      <c r="H355" s="13">
        <v>38.303570999999998</v>
      </c>
      <c r="I355" s="13">
        <v>-122.34315700000001</v>
      </c>
      <c r="J355" s="13" t="b">
        <v>1</v>
      </c>
      <c r="K355" s="34" t="s">
        <v>4428</v>
      </c>
      <c r="L355" s="34" t="s">
        <v>4428</v>
      </c>
      <c r="M355" s="34" t="s">
        <v>4428</v>
      </c>
      <c r="N355" s="14" t="s">
        <v>3019</v>
      </c>
      <c r="O355" s="14" t="s">
        <v>3019</v>
      </c>
      <c r="P355" s="34" t="s">
        <v>4428</v>
      </c>
      <c r="Q355" s="34" t="s">
        <v>4428</v>
      </c>
      <c r="R355" s="13">
        <v>1540</v>
      </c>
      <c r="S355" s="13">
        <v>1965</v>
      </c>
      <c r="T355" s="22">
        <v>601600</v>
      </c>
      <c r="U355" s="13" t="s">
        <v>3016</v>
      </c>
      <c r="V355" s="14" t="s">
        <v>3597</v>
      </c>
      <c r="W355" s="13">
        <f t="shared" si="11"/>
        <v>0</v>
      </c>
      <c r="X355" s="13">
        <f t="shared" si="12"/>
        <v>1</v>
      </c>
      <c r="Y355" s="12">
        <v>3</v>
      </c>
      <c r="AA355" s="25">
        <v>41920</v>
      </c>
      <c r="AB355" s="13" t="s">
        <v>3109</v>
      </c>
      <c r="AC355" s="13" t="s">
        <v>4428</v>
      </c>
    </row>
    <row r="356" spans="1:29">
      <c r="A356" s="12">
        <v>355</v>
      </c>
      <c r="B356" t="s">
        <v>403</v>
      </c>
      <c r="C356" s="34">
        <v>49749</v>
      </c>
      <c r="D356" s="34" t="s">
        <v>4428</v>
      </c>
      <c r="E356" s="34" t="s">
        <v>4428</v>
      </c>
      <c r="F356" s="34" t="s">
        <v>4428</v>
      </c>
      <c r="G356" s="14" t="s">
        <v>1899</v>
      </c>
      <c r="H356" s="13">
        <v>38.303032999999999</v>
      </c>
      <c r="I356" s="13">
        <v>-122.34166999999999</v>
      </c>
      <c r="J356" s="13" t="b">
        <v>1</v>
      </c>
      <c r="K356" s="34" t="s">
        <v>4428</v>
      </c>
      <c r="L356" s="34" t="s">
        <v>4428</v>
      </c>
      <c r="M356" s="34" t="s">
        <v>4428</v>
      </c>
      <c r="N356" s="14" t="s">
        <v>3019</v>
      </c>
      <c r="O356" s="14" t="s">
        <v>3019</v>
      </c>
      <c r="P356" s="34" t="s">
        <v>4428</v>
      </c>
      <c r="Q356" s="34" t="s">
        <v>4428</v>
      </c>
      <c r="R356" s="13">
        <v>2522</v>
      </c>
      <c r="S356" s="13">
        <v>1973</v>
      </c>
      <c r="T356" s="22">
        <v>839500</v>
      </c>
      <c r="U356" s="13" t="s">
        <v>3016</v>
      </c>
      <c r="V356" s="13" t="s">
        <v>3412</v>
      </c>
      <c r="W356" s="13">
        <f t="shared" si="11"/>
        <v>1</v>
      </c>
      <c r="X356" s="13">
        <f t="shared" si="12"/>
        <v>0</v>
      </c>
      <c r="Y356" s="12">
        <v>2</v>
      </c>
      <c r="AA356" s="13" t="s">
        <v>4428</v>
      </c>
      <c r="AB356" s="13" t="s">
        <v>4428</v>
      </c>
      <c r="AC356" s="13" t="s">
        <v>4428</v>
      </c>
    </row>
    <row r="357" spans="1:29">
      <c r="A357" s="12">
        <v>356</v>
      </c>
      <c r="B357" t="s">
        <v>404</v>
      </c>
      <c r="C357" s="34">
        <v>49749</v>
      </c>
      <c r="D357" s="34" t="s">
        <v>4428</v>
      </c>
      <c r="E357" s="34" t="s">
        <v>4428</v>
      </c>
      <c r="F357" s="34" t="s">
        <v>4428</v>
      </c>
      <c r="G357" s="14" t="s">
        <v>1900</v>
      </c>
      <c r="H357" s="13">
        <v>38.303080000000001</v>
      </c>
      <c r="I357" s="13">
        <v>-122.3403</v>
      </c>
      <c r="J357" s="13" t="b">
        <v>1</v>
      </c>
      <c r="K357" s="34" t="s">
        <v>4428</v>
      </c>
      <c r="L357" s="34" t="s">
        <v>4428</v>
      </c>
      <c r="M357" s="34" t="s">
        <v>4428</v>
      </c>
      <c r="N357" s="14" t="s">
        <v>3019</v>
      </c>
      <c r="O357" s="14" t="s">
        <v>3019</v>
      </c>
      <c r="P357" s="34" t="s">
        <v>4428</v>
      </c>
      <c r="Q357" s="34" t="s">
        <v>4428</v>
      </c>
      <c r="R357" s="13">
        <v>1645</v>
      </c>
      <c r="S357" s="13">
        <v>1965</v>
      </c>
      <c r="T357" s="22">
        <v>633600</v>
      </c>
      <c r="U357" s="13" t="s">
        <v>3016</v>
      </c>
      <c r="V357" s="14" t="s">
        <v>3598</v>
      </c>
      <c r="W357" s="13">
        <f t="shared" si="11"/>
        <v>0</v>
      </c>
      <c r="X357" s="13">
        <f t="shared" si="12"/>
        <v>0</v>
      </c>
      <c r="Y357" s="12">
        <v>2</v>
      </c>
      <c r="AA357" s="13" t="s">
        <v>4428</v>
      </c>
      <c r="AB357" s="13" t="s">
        <v>4428</v>
      </c>
      <c r="AC357" s="13" t="s">
        <v>4428</v>
      </c>
    </row>
    <row r="358" spans="1:29">
      <c r="A358" s="12">
        <v>357</v>
      </c>
      <c r="B358" t="s">
        <v>405</v>
      </c>
      <c r="C358" s="34">
        <v>49749</v>
      </c>
      <c r="D358" s="34" t="s">
        <v>4428</v>
      </c>
      <c r="E358" s="34" t="s">
        <v>4428</v>
      </c>
      <c r="F358" s="34" t="s">
        <v>4428</v>
      </c>
      <c r="G358" s="14" t="s">
        <v>1901</v>
      </c>
      <c r="H358" s="13">
        <v>38.302678999999998</v>
      </c>
      <c r="I358" s="13">
        <v>-122.34358400000001</v>
      </c>
      <c r="J358" s="13" t="b">
        <v>1</v>
      </c>
      <c r="K358" s="34" t="s">
        <v>4428</v>
      </c>
      <c r="L358" s="34" t="s">
        <v>4428</v>
      </c>
      <c r="M358" s="34" t="s">
        <v>4428</v>
      </c>
      <c r="N358" s="14" t="s">
        <v>3019</v>
      </c>
      <c r="O358" s="14" t="s">
        <v>3019</v>
      </c>
      <c r="P358" s="34" t="s">
        <v>4428</v>
      </c>
      <c r="Q358" s="34" t="s">
        <v>4428</v>
      </c>
      <c r="R358" s="13">
        <v>1714</v>
      </c>
      <c r="S358" s="13">
        <v>1978</v>
      </c>
      <c r="T358" s="22">
        <v>636900</v>
      </c>
      <c r="U358" s="13" t="s">
        <v>3016</v>
      </c>
      <c r="V358" s="14" t="s">
        <v>3599</v>
      </c>
      <c r="W358" s="13">
        <f t="shared" si="11"/>
        <v>1</v>
      </c>
      <c r="X358" s="13">
        <f t="shared" si="12"/>
        <v>1</v>
      </c>
      <c r="Y358" s="12">
        <v>2</v>
      </c>
      <c r="AA358" s="25">
        <v>42143</v>
      </c>
      <c r="AB358" s="13" t="s">
        <v>3110</v>
      </c>
      <c r="AC358" s="13" t="s">
        <v>4428</v>
      </c>
    </row>
    <row r="359" spans="1:29">
      <c r="A359" s="12">
        <v>358</v>
      </c>
      <c r="B359" t="s">
        <v>406</v>
      </c>
      <c r="C359" s="34">
        <v>49749</v>
      </c>
      <c r="D359" s="34" t="s">
        <v>4428</v>
      </c>
      <c r="E359" s="34" t="s">
        <v>4428</v>
      </c>
      <c r="F359" s="34" t="s">
        <v>4428</v>
      </c>
      <c r="G359" s="14" t="s">
        <v>1902</v>
      </c>
      <c r="H359" s="13">
        <v>38.302290999999997</v>
      </c>
      <c r="I359" s="13">
        <v>-122.342213</v>
      </c>
      <c r="J359" s="13" t="b">
        <v>1</v>
      </c>
      <c r="K359" s="34" t="s">
        <v>4428</v>
      </c>
      <c r="L359" s="34" t="s">
        <v>4428</v>
      </c>
      <c r="M359" s="34" t="s">
        <v>4428</v>
      </c>
      <c r="N359" s="14" t="s">
        <v>3019</v>
      </c>
      <c r="O359" s="14" t="s">
        <v>3019</v>
      </c>
      <c r="P359" s="34" t="s">
        <v>4428</v>
      </c>
      <c r="Q359" s="34" t="s">
        <v>4428</v>
      </c>
      <c r="R359" s="13">
        <v>2102</v>
      </c>
      <c r="S359" s="13">
        <v>1973</v>
      </c>
      <c r="T359" s="22">
        <v>696300</v>
      </c>
      <c r="U359" s="13" t="s">
        <v>3016</v>
      </c>
      <c r="V359" s="14" t="s">
        <v>3600</v>
      </c>
      <c r="W359" s="13">
        <f t="shared" si="11"/>
        <v>0</v>
      </c>
      <c r="X359" s="13">
        <f t="shared" si="12"/>
        <v>0</v>
      </c>
      <c r="Y359" s="12">
        <v>1</v>
      </c>
      <c r="AA359" s="25">
        <v>41887</v>
      </c>
      <c r="AB359" s="13" t="s">
        <v>3111</v>
      </c>
      <c r="AC359" s="13" t="s">
        <v>4428</v>
      </c>
    </row>
    <row r="360" spans="1:29">
      <c r="A360" s="12">
        <v>359</v>
      </c>
      <c r="B360" t="s">
        <v>407</v>
      </c>
      <c r="C360" s="34">
        <v>49749</v>
      </c>
      <c r="D360" s="34" t="s">
        <v>4428</v>
      </c>
      <c r="E360" s="34" t="s">
        <v>4428</v>
      </c>
      <c r="F360" s="34" t="s">
        <v>4428</v>
      </c>
      <c r="G360" s="14" t="s">
        <v>1903</v>
      </c>
      <c r="H360" s="13">
        <v>38.302213000000002</v>
      </c>
      <c r="I360" s="13">
        <v>-122.34380299999999</v>
      </c>
      <c r="J360" s="13" t="b">
        <v>1</v>
      </c>
      <c r="K360" s="34" t="s">
        <v>4428</v>
      </c>
      <c r="L360" s="34" t="s">
        <v>4428</v>
      </c>
      <c r="M360" s="34" t="s">
        <v>4428</v>
      </c>
      <c r="N360" s="14" t="s">
        <v>3019</v>
      </c>
      <c r="O360" s="14" t="s">
        <v>3019</v>
      </c>
      <c r="P360" s="34" t="s">
        <v>4428</v>
      </c>
      <c r="Q360" s="34" t="s">
        <v>4428</v>
      </c>
      <c r="R360" s="13">
        <v>2882</v>
      </c>
      <c r="S360" s="13">
        <v>1973</v>
      </c>
      <c r="T360" s="22">
        <v>745560</v>
      </c>
      <c r="U360" s="13" t="s">
        <v>3017</v>
      </c>
      <c r="V360" s="14" t="s">
        <v>3601</v>
      </c>
      <c r="W360" s="13">
        <f t="shared" si="11"/>
        <v>0</v>
      </c>
      <c r="X360" s="13">
        <f t="shared" si="12"/>
        <v>0</v>
      </c>
      <c r="Y360" s="12">
        <v>4</v>
      </c>
      <c r="AA360" s="25">
        <v>41956</v>
      </c>
      <c r="AB360" s="13" t="s">
        <v>3082</v>
      </c>
      <c r="AC360" s="13" t="s">
        <v>4428</v>
      </c>
    </row>
    <row r="361" spans="1:29">
      <c r="A361" s="12">
        <v>360</v>
      </c>
      <c r="B361" t="s">
        <v>1515</v>
      </c>
      <c r="C361" s="34">
        <v>49749</v>
      </c>
      <c r="D361" s="34" t="s">
        <v>4428</v>
      </c>
      <c r="E361" s="34" t="s">
        <v>4428</v>
      </c>
      <c r="F361" s="34" t="s">
        <v>4428</v>
      </c>
      <c r="G361" s="14" t="s">
        <v>1904</v>
      </c>
      <c r="H361" s="13">
        <v>38.301769</v>
      </c>
      <c r="I361" s="13">
        <v>-122.345623</v>
      </c>
      <c r="J361" s="13" t="b">
        <v>1</v>
      </c>
      <c r="K361" s="34" t="s">
        <v>4428</v>
      </c>
      <c r="L361" s="34" t="s">
        <v>4428</v>
      </c>
      <c r="M361" s="34" t="s">
        <v>4428</v>
      </c>
      <c r="N361" s="14" t="s">
        <v>3019</v>
      </c>
      <c r="O361" s="14" t="s">
        <v>3019</v>
      </c>
      <c r="P361" s="34" t="s">
        <v>4428</v>
      </c>
      <c r="Q361" s="34" t="s">
        <v>4428</v>
      </c>
      <c r="R361" s="19">
        <v>4500</v>
      </c>
      <c r="S361" s="13" t="s">
        <v>4428</v>
      </c>
      <c r="T361" s="22" t="s">
        <v>4428</v>
      </c>
      <c r="U361" s="13" t="s">
        <v>3016</v>
      </c>
      <c r="V361" s="14" t="s">
        <v>3602</v>
      </c>
      <c r="W361" s="13">
        <f t="shared" si="11"/>
        <v>0</v>
      </c>
      <c r="X361" s="13">
        <f t="shared" si="12"/>
        <v>0</v>
      </c>
      <c r="Y361" s="12">
        <v>2</v>
      </c>
      <c r="AA361" s="25">
        <v>41887</v>
      </c>
      <c r="AB361" s="25">
        <v>41953</v>
      </c>
      <c r="AC361" s="13">
        <f>DAYS360(AA361,AB361,TRUE)</f>
        <v>65</v>
      </c>
    </row>
    <row r="362" spans="1:29">
      <c r="A362" s="12">
        <v>361</v>
      </c>
      <c r="B362" t="s">
        <v>408</v>
      </c>
      <c r="C362" s="34">
        <v>49749</v>
      </c>
      <c r="D362" s="34" t="s">
        <v>4428</v>
      </c>
      <c r="E362" s="34" t="s">
        <v>4428</v>
      </c>
      <c r="F362" s="34" t="s">
        <v>4428</v>
      </c>
      <c r="G362" s="14" t="s">
        <v>1905</v>
      </c>
      <c r="H362" s="13">
        <v>38.302866999999999</v>
      </c>
      <c r="I362" s="13">
        <v>-122.346276</v>
      </c>
      <c r="J362" s="13" t="b">
        <v>1</v>
      </c>
      <c r="K362" s="34" t="s">
        <v>4428</v>
      </c>
      <c r="L362" s="34" t="s">
        <v>4428</v>
      </c>
      <c r="M362" s="34" t="s">
        <v>4428</v>
      </c>
      <c r="N362" s="14" t="s">
        <v>3019</v>
      </c>
      <c r="O362" s="14" t="s">
        <v>3019</v>
      </c>
      <c r="P362" s="34" t="s">
        <v>4428</v>
      </c>
      <c r="Q362" s="34" t="s">
        <v>4428</v>
      </c>
      <c r="R362" s="13">
        <v>3054</v>
      </c>
      <c r="S362" s="13">
        <v>1973</v>
      </c>
      <c r="T362" s="22">
        <v>967000</v>
      </c>
      <c r="U362" s="13" t="s">
        <v>3016</v>
      </c>
      <c r="V362" s="14" t="s">
        <v>3603</v>
      </c>
      <c r="W362" s="13">
        <f t="shared" si="11"/>
        <v>0</v>
      </c>
      <c r="X362" s="13">
        <f t="shared" si="12"/>
        <v>1</v>
      </c>
      <c r="Y362" s="12">
        <v>3</v>
      </c>
      <c r="AA362" s="13" t="s">
        <v>4428</v>
      </c>
      <c r="AB362" s="13" t="s">
        <v>4428</v>
      </c>
      <c r="AC362" s="13" t="s">
        <v>4428</v>
      </c>
    </row>
    <row r="363" spans="1:29">
      <c r="A363" s="12">
        <v>362</v>
      </c>
      <c r="B363" t="s">
        <v>409</v>
      </c>
      <c r="C363" s="34">
        <v>47946</v>
      </c>
      <c r="D363" s="34" t="s">
        <v>4428</v>
      </c>
      <c r="E363" s="34" t="s">
        <v>4428</v>
      </c>
      <c r="F363" s="34" t="s">
        <v>4428</v>
      </c>
      <c r="G363" s="14" t="s">
        <v>1906</v>
      </c>
      <c r="H363" s="13">
        <v>38.304727999999997</v>
      </c>
      <c r="I363" s="13">
        <v>-122.33743800000001</v>
      </c>
      <c r="J363" s="13" t="b">
        <v>1</v>
      </c>
      <c r="K363" s="34" t="s">
        <v>4428</v>
      </c>
      <c r="L363" s="34" t="s">
        <v>4428</v>
      </c>
      <c r="M363" s="34" t="s">
        <v>4428</v>
      </c>
      <c r="N363" s="14" t="s">
        <v>3019</v>
      </c>
      <c r="O363" s="14" t="s">
        <v>3019</v>
      </c>
      <c r="P363" s="34" t="s">
        <v>4428</v>
      </c>
      <c r="Q363" s="34" t="s">
        <v>4428</v>
      </c>
      <c r="R363" s="19">
        <v>1600</v>
      </c>
      <c r="S363" s="13" t="s">
        <v>4428</v>
      </c>
      <c r="T363" s="22" t="s">
        <v>4428</v>
      </c>
      <c r="U363" s="13" t="s">
        <v>3016</v>
      </c>
      <c r="V363" s="14" t="s">
        <v>3604</v>
      </c>
      <c r="W363" s="13">
        <f t="shared" si="11"/>
        <v>1</v>
      </c>
      <c r="X363" s="13">
        <f t="shared" si="12"/>
        <v>0</v>
      </c>
      <c r="Y363" s="12">
        <v>1</v>
      </c>
      <c r="AA363" s="25">
        <v>42125</v>
      </c>
      <c r="AB363" s="13" t="s">
        <v>3112</v>
      </c>
      <c r="AC363" s="13" t="s">
        <v>4428</v>
      </c>
    </row>
    <row r="364" spans="1:29">
      <c r="A364" s="12">
        <v>363</v>
      </c>
      <c r="B364" t="s">
        <v>410</v>
      </c>
      <c r="C364" s="34">
        <v>47946</v>
      </c>
      <c r="D364" s="34" t="s">
        <v>4428</v>
      </c>
      <c r="E364" s="34" t="s">
        <v>4428</v>
      </c>
      <c r="F364" s="34" t="s">
        <v>4428</v>
      </c>
      <c r="G364" s="14" t="s">
        <v>1907</v>
      </c>
      <c r="H364" s="13">
        <v>38.303494999999998</v>
      </c>
      <c r="I364" s="13">
        <v>-122.338129</v>
      </c>
      <c r="J364" s="13" t="b">
        <v>1</v>
      </c>
      <c r="K364" s="34" t="s">
        <v>4428</v>
      </c>
      <c r="L364" s="34" t="s">
        <v>4428</v>
      </c>
      <c r="M364" s="34" t="s">
        <v>4428</v>
      </c>
      <c r="N364" s="14" t="s">
        <v>3019</v>
      </c>
      <c r="O364" s="14" t="s">
        <v>3019</v>
      </c>
      <c r="P364" s="34" t="s">
        <v>4428</v>
      </c>
      <c r="Q364" s="34" t="s">
        <v>4428</v>
      </c>
      <c r="R364" s="13">
        <v>2050</v>
      </c>
      <c r="S364" s="13">
        <v>1975</v>
      </c>
      <c r="T364" s="22">
        <v>722100</v>
      </c>
      <c r="U364" s="13" t="s">
        <v>3016</v>
      </c>
      <c r="V364" s="14" t="s">
        <v>3605</v>
      </c>
      <c r="W364" s="13">
        <f t="shared" si="11"/>
        <v>0</v>
      </c>
      <c r="X364" s="13">
        <f t="shared" si="12"/>
        <v>0</v>
      </c>
      <c r="Y364" s="12">
        <v>2</v>
      </c>
      <c r="AA364" s="13" t="s">
        <v>4428</v>
      </c>
      <c r="AB364" s="13" t="s">
        <v>4428</v>
      </c>
      <c r="AC364" s="13" t="s">
        <v>4428</v>
      </c>
    </row>
    <row r="365" spans="1:29">
      <c r="A365" s="12">
        <v>364</v>
      </c>
      <c r="B365" t="s">
        <v>411</v>
      </c>
      <c r="C365" s="34">
        <v>47946</v>
      </c>
      <c r="D365" s="34" t="s">
        <v>4428</v>
      </c>
      <c r="E365" s="34" t="s">
        <v>4428</v>
      </c>
      <c r="F365" s="34" t="s">
        <v>4428</v>
      </c>
      <c r="G365" s="14" t="s">
        <v>1908</v>
      </c>
      <c r="H365" s="13">
        <v>38.303288999999999</v>
      </c>
      <c r="I365" s="13">
        <v>-122.338182</v>
      </c>
      <c r="J365" s="13" t="b">
        <v>1</v>
      </c>
      <c r="K365" s="34" t="s">
        <v>4428</v>
      </c>
      <c r="L365" s="34" t="s">
        <v>4428</v>
      </c>
      <c r="M365" s="34" t="s">
        <v>4428</v>
      </c>
      <c r="N365" s="14" t="s">
        <v>3019</v>
      </c>
      <c r="O365" s="14" t="s">
        <v>3019</v>
      </c>
      <c r="P365" s="34" t="s">
        <v>4428</v>
      </c>
      <c r="Q365" s="34" t="s">
        <v>4428</v>
      </c>
      <c r="R365" s="13">
        <v>1454</v>
      </c>
      <c r="S365" s="13">
        <v>1975</v>
      </c>
      <c r="T365" s="22">
        <v>569800</v>
      </c>
      <c r="U365" s="13" t="s">
        <v>3016</v>
      </c>
      <c r="V365" s="14" t="s">
        <v>3606</v>
      </c>
      <c r="W365" s="13">
        <f t="shared" si="11"/>
        <v>1</v>
      </c>
      <c r="X365" s="13">
        <f t="shared" si="12"/>
        <v>0</v>
      </c>
      <c r="Y365" s="12">
        <v>2</v>
      </c>
      <c r="AA365" s="25">
        <v>41885</v>
      </c>
      <c r="AB365" s="25">
        <v>41956</v>
      </c>
      <c r="AC365" s="13">
        <f>DAYS360(AA365,AB365,TRUE)</f>
        <v>70</v>
      </c>
    </row>
    <row r="366" spans="1:29">
      <c r="A366" s="12">
        <v>365</v>
      </c>
      <c r="B366" t="s">
        <v>412</v>
      </c>
      <c r="C366" s="34">
        <v>47946</v>
      </c>
      <c r="D366" s="34" t="s">
        <v>4428</v>
      </c>
      <c r="E366" s="34" t="s">
        <v>4428</v>
      </c>
      <c r="F366" s="34" t="s">
        <v>4428</v>
      </c>
      <c r="G366" s="14" t="s">
        <v>1909</v>
      </c>
      <c r="H366" s="13">
        <v>38.303243000000002</v>
      </c>
      <c r="I366" s="13">
        <v>-122.33715100000001</v>
      </c>
      <c r="J366" s="13" t="b">
        <v>1</v>
      </c>
      <c r="K366" s="34" t="s">
        <v>4428</v>
      </c>
      <c r="L366" s="34" t="s">
        <v>4428</v>
      </c>
      <c r="M366" s="34" t="s">
        <v>4428</v>
      </c>
      <c r="N366" s="14" t="s">
        <v>3019</v>
      </c>
      <c r="O366" s="14" t="s">
        <v>3019</v>
      </c>
      <c r="P366" s="34" t="s">
        <v>4428</v>
      </c>
      <c r="Q366" s="34" t="s">
        <v>4428</v>
      </c>
      <c r="R366" s="13">
        <v>1845</v>
      </c>
      <c r="S366" s="13">
        <v>1975</v>
      </c>
      <c r="T366" s="22">
        <v>656100</v>
      </c>
      <c r="U366" s="13" t="s">
        <v>3016</v>
      </c>
      <c r="V366" s="14" t="s">
        <v>3606</v>
      </c>
      <c r="W366" s="13">
        <f t="shared" si="11"/>
        <v>1</v>
      </c>
      <c r="X366" s="13">
        <f t="shared" si="12"/>
        <v>0</v>
      </c>
      <c r="Y366" s="12">
        <v>2</v>
      </c>
      <c r="AA366" s="25">
        <v>42047</v>
      </c>
      <c r="AB366" s="25">
        <v>42088</v>
      </c>
      <c r="AC366" s="13">
        <f>DAYS360(AA366,AB366,TRUE)</f>
        <v>43</v>
      </c>
    </row>
    <row r="367" spans="1:29">
      <c r="A367" s="12">
        <v>366</v>
      </c>
      <c r="B367" t="s">
        <v>413</v>
      </c>
      <c r="C367" s="34">
        <v>47946</v>
      </c>
      <c r="D367" s="34" t="s">
        <v>4428</v>
      </c>
      <c r="E367" s="34" t="s">
        <v>4428</v>
      </c>
      <c r="F367" s="34" t="s">
        <v>4428</v>
      </c>
      <c r="G367" s="14" t="s">
        <v>1910</v>
      </c>
      <c r="H367" s="13">
        <v>38.303229000000002</v>
      </c>
      <c r="I367" s="13">
        <v>-122.336361</v>
      </c>
      <c r="J367" s="13" t="b">
        <v>1</v>
      </c>
      <c r="K367" s="34" t="s">
        <v>4428</v>
      </c>
      <c r="L367" s="34" t="s">
        <v>4428</v>
      </c>
      <c r="M367" s="34" t="s">
        <v>4428</v>
      </c>
      <c r="N367" s="14" t="s">
        <v>3019</v>
      </c>
      <c r="O367" s="14" t="s">
        <v>3019</v>
      </c>
      <c r="P367" s="34" t="s">
        <v>4428</v>
      </c>
      <c r="Q367" s="34" t="s">
        <v>4428</v>
      </c>
      <c r="R367" s="13">
        <v>1845</v>
      </c>
      <c r="S367" s="13">
        <v>1974</v>
      </c>
      <c r="T367" s="22">
        <v>656500</v>
      </c>
      <c r="U367" s="13" t="s">
        <v>3016</v>
      </c>
      <c r="V367" s="14" t="s">
        <v>3606</v>
      </c>
      <c r="W367" s="13">
        <f t="shared" si="11"/>
        <v>1</v>
      </c>
      <c r="X367" s="13">
        <f t="shared" si="12"/>
        <v>0</v>
      </c>
      <c r="Y367" s="12">
        <v>2</v>
      </c>
      <c r="AA367" s="13" t="s">
        <v>4428</v>
      </c>
      <c r="AB367" s="13" t="s">
        <v>4428</v>
      </c>
      <c r="AC367" s="13" t="s">
        <v>4428</v>
      </c>
    </row>
    <row r="368" spans="1:29">
      <c r="A368" s="12">
        <v>367</v>
      </c>
      <c r="B368" t="s">
        <v>414</v>
      </c>
      <c r="C368" s="34">
        <v>47946</v>
      </c>
      <c r="D368" s="34" t="s">
        <v>4428</v>
      </c>
      <c r="E368" s="34" t="s">
        <v>4428</v>
      </c>
      <c r="F368" s="34" t="s">
        <v>4428</v>
      </c>
      <c r="G368" s="14" t="s">
        <v>1911</v>
      </c>
      <c r="H368" s="13">
        <v>38.302644000000001</v>
      </c>
      <c r="I368" s="13">
        <v>-122.33787100000001</v>
      </c>
      <c r="J368" s="13" t="b">
        <v>1</v>
      </c>
      <c r="K368" s="34" t="s">
        <v>4428</v>
      </c>
      <c r="L368" s="34" t="s">
        <v>4428</v>
      </c>
      <c r="M368" s="34" t="s">
        <v>4428</v>
      </c>
      <c r="N368" s="14" t="s">
        <v>3019</v>
      </c>
      <c r="O368" s="14" t="s">
        <v>3019</v>
      </c>
      <c r="P368" s="34" t="s">
        <v>4428</v>
      </c>
      <c r="Q368" s="34" t="s">
        <v>4428</v>
      </c>
      <c r="R368" s="13">
        <v>2032</v>
      </c>
      <c r="S368" s="13">
        <v>1974</v>
      </c>
      <c r="T368" s="22">
        <v>731600</v>
      </c>
      <c r="U368" s="13" t="s">
        <v>3016</v>
      </c>
      <c r="V368" s="14" t="s">
        <v>3607</v>
      </c>
      <c r="W368" s="13">
        <f t="shared" si="11"/>
        <v>0</v>
      </c>
      <c r="X368" s="13">
        <f t="shared" si="12"/>
        <v>0</v>
      </c>
      <c r="Y368" s="12">
        <v>2</v>
      </c>
      <c r="AA368" s="25">
        <v>42009</v>
      </c>
      <c r="AB368" s="13" t="s">
        <v>3082</v>
      </c>
      <c r="AC368" s="13" t="s">
        <v>4428</v>
      </c>
    </row>
    <row r="369" spans="1:29">
      <c r="A369" s="12">
        <v>368</v>
      </c>
      <c r="B369" t="s">
        <v>415</v>
      </c>
      <c r="C369" s="34">
        <v>47946</v>
      </c>
      <c r="D369" s="34" t="s">
        <v>4428</v>
      </c>
      <c r="E369" s="34" t="s">
        <v>4428</v>
      </c>
      <c r="F369" s="34" t="s">
        <v>4428</v>
      </c>
      <c r="G369" s="14" t="s">
        <v>1912</v>
      </c>
      <c r="H369" s="13">
        <v>38.302565999999999</v>
      </c>
      <c r="I369" s="13">
        <v>-122.33672</v>
      </c>
      <c r="J369" s="13" t="b">
        <v>1</v>
      </c>
      <c r="K369" s="34" t="s">
        <v>4428</v>
      </c>
      <c r="L369" s="34" t="s">
        <v>4428</v>
      </c>
      <c r="M369" s="34" t="s">
        <v>4428</v>
      </c>
      <c r="N369" s="14" t="s">
        <v>3019</v>
      </c>
      <c r="O369" s="14" t="s">
        <v>3019</v>
      </c>
      <c r="P369" s="34" t="s">
        <v>4428</v>
      </c>
      <c r="Q369" s="34" t="s">
        <v>4428</v>
      </c>
      <c r="R369" s="13">
        <v>2050</v>
      </c>
      <c r="S369" s="13">
        <v>1974</v>
      </c>
      <c r="T369" s="22">
        <v>727000</v>
      </c>
      <c r="U369" s="13" t="s">
        <v>3016</v>
      </c>
      <c r="V369" s="14" t="s">
        <v>3608</v>
      </c>
      <c r="W369" s="13">
        <f t="shared" si="11"/>
        <v>1</v>
      </c>
      <c r="X369" s="13">
        <f t="shared" si="12"/>
        <v>0</v>
      </c>
      <c r="Y369" s="12">
        <v>1</v>
      </c>
      <c r="AA369" s="13" t="s">
        <v>4428</v>
      </c>
      <c r="AB369" s="13" t="s">
        <v>4428</v>
      </c>
      <c r="AC369" s="13" t="s">
        <v>4428</v>
      </c>
    </row>
    <row r="370" spans="1:29">
      <c r="A370" s="12">
        <v>369</v>
      </c>
      <c r="B370" t="s">
        <v>416</v>
      </c>
      <c r="C370" s="34">
        <v>47946</v>
      </c>
      <c r="D370" s="34" t="s">
        <v>4428</v>
      </c>
      <c r="E370" s="34" t="s">
        <v>4428</v>
      </c>
      <c r="F370" s="34" t="s">
        <v>4428</v>
      </c>
      <c r="G370" s="14" t="s">
        <v>1913</v>
      </c>
      <c r="H370" s="13">
        <v>38.302205000000001</v>
      </c>
      <c r="I370" s="13">
        <v>-122.33663900000001</v>
      </c>
      <c r="J370" s="13" t="b">
        <v>1</v>
      </c>
      <c r="K370" s="34" t="s">
        <v>4428</v>
      </c>
      <c r="L370" s="34" t="s">
        <v>4428</v>
      </c>
      <c r="M370" s="34" t="s">
        <v>4428</v>
      </c>
      <c r="N370" s="14" t="s">
        <v>3019</v>
      </c>
      <c r="O370" s="14" t="s">
        <v>3019</v>
      </c>
      <c r="P370" s="34" t="s">
        <v>4428</v>
      </c>
      <c r="Q370" s="34" t="s">
        <v>4428</v>
      </c>
      <c r="R370" s="13">
        <v>2050</v>
      </c>
      <c r="S370" s="13">
        <v>1976</v>
      </c>
      <c r="T370" s="22">
        <v>727900</v>
      </c>
      <c r="U370" s="13" t="s">
        <v>3016</v>
      </c>
      <c r="V370" s="14" t="s">
        <v>3606</v>
      </c>
      <c r="W370" s="13">
        <f t="shared" si="11"/>
        <v>1</v>
      </c>
      <c r="X370" s="13">
        <f t="shared" si="12"/>
        <v>0</v>
      </c>
      <c r="Y370" s="12">
        <v>2</v>
      </c>
      <c r="AA370" s="25">
        <v>41920</v>
      </c>
      <c r="AB370" s="13" t="s">
        <v>3113</v>
      </c>
      <c r="AC370" s="13" t="s">
        <v>4428</v>
      </c>
    </row>
    <row r="371" spans="1:29">
      <c r="A371" s="12">
        <v>370</v>
      </c>
      <c r="B371" t="s">
        <v>417</v>
      </c>
      <c r="C371" s="34">
        <v>47946</v>
      </c>
      <c r="D371" s="34" t="s">
        <v>4428</v>
      </c>
      <c r="E371" s="34" t="s">
        <v>4428</v>
      </c>
      <c r="F371" s="34" t="s">
        <v>4428</v>
      </c>
      <c r="G371" s="14" t="s">
        <v>1914</v>
      </c>
      <c r="H371" s="13">
        <v>38.301811000000001</v>
      </c>
      <c r="I371" s="13">
        <v>-122.33618</v>
      </c>
      <c r="J371" s="13" t="b">
        <v>1</v>
      </c>
      <c r="K371" s="34" t="s">
        <v>4428</v>
      </c>
      <c r="L371" s="34" t="s">
        <v>4428</v>
      </c>
      <c r="M371" s="34" t="s">
        <v>4428</v>
      </c>
      <c r="N371" s="14" t="s">
        <v>3019</v>
      </c>
      <c r="O371" s="14" t="s">
        <v>3019</v>
      </c>
      <c r="P371" s="34" t="s">
        <v>4428</v>
      </c>
      <c r="Q371" s="34" t="s">
        <v>4428</v>
      </c>
      <c r="R371" s="13">
        <v>2118</v>
      </c>
      <c r="S371" s="13">
        <v>1974</v>
      </c>
      <c r="T371" s="22">
        <v>720700</v>
      </c>
      <c r="U371" s="13" t="s">
        <v>3016</v>
      </c>
      <c r="V371" s="14" t="s">
        <v>3609</v>
      </c>
      <c r="W371" s="13">
        <f t="shared" si="11"/>
        <v>1</v>
      </c>
      <c r="X371" s="13">
        <f t="shared" si="12"/>
        <v>0</v>
      </c>
      <c r="Y371" s="12">
        <v>1</v>
      </c>
      <c r="AA371" s="25">
        <v>41928</v>
      </c>
      <c r="AB371" s="25">
        <v>41964</v>
      </c>
      <c r="AC371" s="13">
        <f>DAYS360(AA371,AB371,TRUE)</f>
        <v>35</v>
      </c>
    </row>
    <row r="372" spans="1:29">
      <c r="A372" s="12">
        <v>371</v>
      </c>
      <c r="B372" t="s">
        <v>418</v>
      </c>
      <c r="C372" s="34">
        <v>47946</v>
      </c>
      <c r="D372" s="34" t="s">
        <v>4428</v>
      </c>
      <c r="E372" s="34" t="s">
        <v>4428</v>
      </c>
      <c r="F372" s="34" t="s">
        <v>4428</v>
      </c>
      <c r="G372" s="14" t="s">
        <v>1915</v>
      </c>
      <c r="H372" s="13">
        <v>38.301644000000003</v>
      </c>
      <c r="I372" s="13">
        <v>-122.336338</v>
      </c>
      <c r="J372" s="13" t="b">
        <v>1</v>
      </c>
      <c r="K372" s="34" t="s">
        <v>4428</v>
      </c>
      <c r="L372" s="34" t="s">
        <v>4428</v>
      </c>
      <c r="M372" s="34" t="s">
        <v>4428</v>
      </c>
      <c r="N372" s="14" t="s">
        <v>3019</v>
      </c>
      <c r="O372" s="14" t="s">
        <v>3019</v>
      </c>
      <c r="P372" s="34" t="s">
        <v>4428</v>
      </c>
      <c r="Q372" s="34" t="s">
        <v>4428</v>
      </c>
      <c r="R372" s="13">
        <v>2118</v>
      </c>
      <c r="S372" s="13">
        <v>1975</v>
      </c>
      <c r="T372" s="22">
        <v>722000</v>
      </c>
      <c r="U372" s="13" t="s">
        <v>3016</v>
      </c>
      <c r="V372" s="14" t="s">
        <v>3606</v>
      </c>
      <c r="W372" s="13">
        <f t="shared" si="11"/>
        <v>1</v>
      </c>
      <c r="X372" s="13">
        <f t="shared" si="12"/>
        <v>0</v>
      </c>
      <c r="Y372" s="12">
        <v>2</v>
      </c>
      <c r="AA372" s="25">
        <v>41925</v>
      </c>
      <c r="AB372" s="25">
        <v>41956</v>
      </c>
      <c r="AC372" s="13">
        <f>DAYS360(AA372,AB372,TRUE)</f>
        <v>30</v>
      </c>
    </row>
    <row r="373" spans="1:29">
      <c r="A373" s="12">
        <v>372</v>
      </c>
      <c r="B373" t="s">
        <v>419</v>
      </c>
      <c r="C373" s="34">
        <v>47946</v>
      </c>
      <c r="D373" s="34" t="s">
        <v>4428</v>
      </c>
      <c r="E373" s="34" t="s">
        <v>4428</v>
      </c>
      <c r="F373" s="34" t="s">
        <v>4428</v>
      </c>
      <c r="G373" s="14" t="s">
        <v>1916</v>
      </c>
      <c r="H373" s="13">
        <v>38.301209999999998</v>
      </c>
      <c r="I373" s="13">
        <v>-122.337309</v>
      </c>
      <c r="J373" s="13" t="b">
        <v>1</v>
      </c>
      <c r="K373" s="34" t="s">
        <v>4428</v>
      </c>
      <c r="L373" s="34" t="s">
        <v>4428</v>
      </c>
      <c r="M373" s="34" t="s">
        <v>4428</v>
      </c>
      <c r="N373" s="14" t="s">
        <v>3019</v>
      </c>
      <c r="O373" s="14" t="s">
        <v>3019</v>
      </c>
      <c r="P373" s="34" t="s">
        <v>4428</v>
      </c>
      <c r="Q373" s="34" t="s">
        <v>4428</v>
      </c>
      <c r="R373" s="13">
        <v>1845</v>
      </c>
      <c r="S373" s="13">
        <v>1975</v>
      </c>
      <c r="T373" s="22">
        <v>680500</v>
      </c>
      <c r="U373" s="13" t="s">
        <v>3016</v>
      </c>
      <c r="V373" s="14" t="s">
        <v>3606</v>
      </c>
      <c r="W373" s="13">
        <f t="shared" si="11"/>
        <v>1</v>
      </c>
      <c r="X373" s="13">
        <f t="shared" si="12"/>
        <v>0</v>
      </c>
      <c r="Y373" s="12">
        <v>2</v>
      </c>
      <c r="AA373" s="25">
        <v>41891</v>
      </c>
      <c r="AB373" s="25">
        <v>41948</v>
      </c>
      <c r="AC373" s="13">
        <f>DAYS360(AA373,AB373,TRUE)</f>
        <v>56</v>
      </c>
    </row>
    <row r="374" spans="1:29">
      <c r="A374" s="12">
        <v>373</v>
      </c>
      <c r="B374" t="s">
        <v>420</v>
      </c>
      <c r="C374" s="34">
        <v>47946</v>
      </c>
      <c r="D374" s="34" t="s">
        <v>4428</v>
      </c>
      <c r="E374" s="34" t="s">
        <v>4428</v>
      </c>
      <c r="F374" s="34" t="s">
        <v>4428</v>
      </c>
      <c r="G374" s="14" t="s">
        <v>1917</v>
      </c>
      <c r="H374" s="13">
        <v>38.301287000000002</v>
      </c>
      <c r="I374" s="13">
        <v>-122.337811</v>
      </c>
      <c r="J374" s="13" t="b">
        <v>1</v>
      </c>
      <c r="K374" s="34" t="s">
        <v>4428</v>
      </c>
      <c r="L374" s="34" t="s">
        <v>4428</v>
      </c>
      <c r="M374" s="34" t="s">
        <v>4428</v>
      </c>
      <c r="N374" s="14" t="s">
        <v>3019</v>
      </c>
      <c r="O374" s="14" t="s">
        <v>3019</v>
      </c>
      <c r="P374" s="34" t="s">
        <v>4428</v>
      </c>
      <c r="Q374" s="34" t="s">
        <v>4428</v>
      </c>
      <c r="R374" s="13">
        <v>2080</v>
      </c>
      <c r="S374" s="13">
        <v>1976</v>
      </c>
      <c r="T374" s="22">
        <v>728600</v>
      </c>
      <c r="U374" s="13" t="s">
        <v>3016</v>
      </c>
      <c r="V374" s="14" t="s">
        <v>3606</v>
      </c>
      <c r="W374" s="13">
        <f t="shared" si="11"/>
        <v>1</v>
      </c>
      <c r="X374" s="13">
        <f t="shared" si="12"/>
        <v>0</v>
      </c>
      <c r="Y374" s="12">
        <v>2</v>
      </c>
      <c r="AA374" s="25">
        <v>41893</v>
      </c>
      <c r="AB374" s="25">
        <v>42083</v>
      </c>
      <c r="AC374" s="13">
        <f>DAYS360(AA374,AB374,TRUE)</f>
        <v>189</v>
      </c>
    </row>
    <row r="375" spans="1:29">
      <c r="A375" s="12">
        <v>374</v>
      </c>
      <c r="B375" t="s">
        <v>421</v>
      </c>
      <c r="C375" s="34">
        <v>47946</v>
      </c>
      <c r="D375" s="34" t="s">
        <v>4428</v>
      </c>
      <c r="E375" s="34" t="s">
        <v>4428</v>
      </c>
      <c r="F375" s="34" t="s">
        <v>4428</v>
      </c>
      <c r="G375" s="14" t="s">
        <v>1918</v>
      </c>
      <c r="H375" s="13">
        <v>38.301406</v>
      </c>
      <c r="I375" s="13">
        <v>-122.33801200000001</v>
      </c>
      <c r="J375" s="13" t="b">
        <v>1</v>
      </c>
      <c r="K375" s="34" t="s">
        <v>4428</v>
      </c>
      <c r="L375" s="34" t="s">
        <v>4428</v>
      </c>
      <c r="M375" s="34" t="s">
        <v>4428</v>
      </c>
      <c r="N375" s="14" t="s">
        <v>3019</v>
      </c>
      <c r="O375" s="14" t="s">
        <v>3019</v>
      </c>
      <c r="P375" s="34" t="s">
        <v>4428</v>
      </c>
      <c r="Q375" s="34" t="s">
        <v>4428</v>
      </c>
      <c r="R375" s="13">
        <v>2080</v>
      </c>
      <c r="S375" s="13">
        <v>1975</v>
      </c>
      <c r="T375" s="22">
        <v>734000</v>
      </c>
      <c r="U375" s="13" t="s">
        <v>3016</v>
      </c>
      <c r="V375" s="14" t="s">
        <v>3610</v>
      </c>
      <c r="W375" s="13">
        <f t="shared" si="11"/>
        <v>0</v>
      </c>
      <c r="X375" s="13">
        <f t="shared" si="12"/>
        <v>0</v>
      </c>
      <c r="Y375" s="12">
        <v>2</v>
      </c>
      <c r="AA375" s="13" t="s">
        <v>4428</v>
      </c>
      <c r="AB375" s="13" t="s">
        <v>4428</v>
      </c>
      <c r="AC375" s="13" t="s">
        <v>4428</v>
      </c>
    </row>
    <row r="376" spans="1:29">
      <c r="A376" s="12">
        <v>375</v>
      </c>
      <c r="B376" t="s">
        <v>422</v>
      </c>
      <c r="C376" s="34">
        <v>47946</v>
      </c>
      <c r="D376" s="34" t="s">
        <v>4428</v>
      </c>
      <c r="E376" s="34" t="s">
        <v>4428</v>
      </c>
      <c r="F376" s="34" t="s">
        <v>4428</v>
      </c>
      <c r="G376" s="14" t="s">
        <v>1919</v>
      </c>
      <c r="H376" s="13">
        <v>38.301614999999998</v>
      </c>
      <c r="I376" s="13">
        <v>-122.338284</v>
      </c>
      <c r="J376" s="13" t="b">
        <v>1</v>
      </c>
      <c r="K376" s="34" t="s">
        <v>4428</v>
      </c>
      <c r="L376" s="34" t="s">
        <v>4428</v>
      </c>
      <c r="M376" s="34" t="s">
        <v>4428</v>
      </c>
      <c r="N376" s="14" t="s">
        <v>3019</v>
      </c>
      <c r="O376" s="14" t="s">
        <v>3019</v>
      </c>
      <c r="P376" s="34" t="s">
        <v>4428</v>
      </c>
      <c r="Q376" s="34" t="s">
        <v>4428</v>
      </c>
      <c r="R376" s="13">
        <v>1845</v>
      </c>
      <c r="S376" s="13">
        <v>1975</v>
      </c>
      <c r="T376" s="22">
        <v>685900</v>
      </c>
      <c r="U376" s="13" t="s">
        <v>3016</v>
      </c>
      <c r="V376" s="14" t="s">
        <v>3606</v>
      </c>
      <c r="W376" s="13">
        <f t="shared" si="11"/>
        <v>1</v>
      </c>
      <c r="X376" s="13">
        <f t="shared" si="12"/>
        <v>0</v>
      </c>
      <c r="Y376" s="12">
        <v>2</v>
      </c>
      <c r="AA376" s="13" t="s">
        <v>4428</v>
      </c>
      <c r="AB376" s="13" t="s">
        <v>4428</v>
      </c>
      <c r="AC376" s="13" t="s">
        <v>4428</v>
      </c>
    </row>
    <row r="377" spans="1:29">
      <c r="A377" s="12">
        <v>376</v>
      </c>
      <c r="B377" t="s">
        <v>423</v>
      </c>
      <c r="C377" s="34">
        <v>47946</v>
      </c>
      <c r="D377" s="34" t="s">
        <v>4428</v>
      </c>
      <c r="E377" s="34" t="s">
        <v>4428</v>
      </c>
      <c r="F377" s="34" t="s">
        <v>4428</v>
      </c>
      <c r="G377" s="14" t="s">
        <v>1920</v>
      </c>
      <c r="H377" s="13">
        <v>38.301628000000001</v>
      </c>
      <c r="I377" s="13">
        <v>-122.337733</v>
      </c>
      <c r="J377" s="13" t="b">
        <v>1</v>
      </c>
      <c r="K377" s="34" t="s">
        <v>4428</v>
      </c>
      <c r="L377" s="34" t="s">
        <v>4428</v>
      </c>
      <c r="M377" s="34" t="s">
        <v>4428</v>
      </c>
      <c r="N377" s="14" t="s">
        <v>3019</v>
      </c>
      <c r="O377" s="14" t="s">
        <v>3019</v>
      </c>
      <c r="P377" s="34" t="s">
        <v>4428</v>
      </c>
      <c r="Q377" s="34" t="s">
        <v>4428</v>
      </c>
      <c r="R377" s="13">
        <v>1978</v>
      </c>
      <c r="S377" s="13">
        <v>1975</v>
      </c>
      <c r="T377" s="22">
        <v>703000</v>
      </c>
      <c r="U377" s="13" t="s">
        <v>3016</v>
      </c>
      <c r="V377" s="14" t="s">
        <v>3606</v>
      </c>
      <c r="W377" s="13">
        <f t="shared" si="11"/>
        <v>1</v>
      </c>
      <c r="X377" s="13">
        <f t="shared" si="12"/>
        <v>0</v>
      </c>
      <c r="Y377" s="12">
        <v>2</v>
      </c>
      <c r="AA377" s="13" t="s">
        <v>4428</v>
      </c>
      <c r="AB377" s="13" t="s">
        <v>4428</v>
      </c>
      <c r="AC377" s="13" t="s">
        <v>4428</v>
      </c>
    </row>
    <row r="378" spans="1:29">
      <c r="A378" s="12">
        <v>377</v>
      </c>
      <c r="B378" t="s">
        <v>424</v>
      </c>
      <c r="C378" s="34">
        <v>47946</v>
      </c>
      <c r="D378" s="34" t="s">
        <v>4428</v>
      </c>
      <c r="E378" s="34" t="s">
        <v>4428</v>
      </c>
      <c r="F378" s="34" t="s">
        <v>4428</v>
      </c>
      <c r="G378" s="14" t="s">
        <v>1921</v>
      </c>
      <c r="H378" s="13">
        <v>38.301847000000002</v>
      </c>
      <c r="I378" s="13">
        <v>-122.338049</v>
      </c>
      <c r="J378" s="13" t="b">
        <v>1</v>
      </c>
      <c r="K378" s="34" t="s">
        <v>4428</v>
      </c>
      <c r="L378" s="34" t="s">
        <v>4428</v>
      </c>
      <c r="M378" s="34" t="s">
        <v>4428</v>
      </c>
      <c r="N378" s="14" t="s">
        <v>3019</v>
      </c>
      <c r="O378" s="14" t="s">
        <v>3019</v>
      </c>
      <c r="P378" s="34" t="s">
        <v>4428</v>
      </c>
      <c r="Q378" s="34" t="s">
        <v>4428</v>
      </c>
      <c r="R378" s="13">
        <v>1845</v>
      </c>
      <c r="S378" s="13">
        <v>1975</v>
      </c>
      <c r="T378" s="22">
        <v>678000</v>
      </c>
      <c r="U378" s="13" t="s">
        <v>3016</v>
      </c>
      <c r="V378" s="14" t="s">
        <v>3606</v>
      </c>
      <c r="W378" s="13">
        <f t="shared" si="11"/>
        <v>1</v>
      </c>
      <c r="X378" s="13">
        <f t="shared" si="12"/>
        <v>0</v>
      </c>
      <c r="Y378" s="12">
        <v>2</v>
      </c>
      <c r="AA378" s="25">
        <v>41885</v>
      </c>
      <c r="AB378" s="13" t="s">
        <v>3114</v>
      </c>
      <c r="AC378" s="13" t="s">
        <v>4428</v>
      </c>
    </row>
    <row r="379" spans="1:29">
      <c r="A379" s="12">
        <v>378</v>
      </c>
      <c r="B379" t="s">
        <v>425</v>
      </c>
      <c r="C379" s="34">
        <v>47946</v>
      </c>
      <c r="D379" s="34" t="s">
        <v>4428</v>
      </c>
      <c r="E379" s="34" t="s">
        <v>4428</v>
      </c>
      <c r="F379" s="34" t="s">
        <v>4428</v>
      </c>
      <c r="G379" s="14" t="s">
        <v>1922</v>
      </c>
      <c r="H379" s="13">
        <v>38.302174000000001</v>
      </c>
      <c r="I379" s="13">
        <v>-122.33910899999999</v>
      </c>
      <c r="J379" s="13" t="b">
        <v>1</v>
      </c>
      <c r="K379" s="34" t="s">
        <v>4428</v>
      </c>
      <c r="L379" s="34" t="s">
        <v>4428</v>
      </c>
      <c r="M379" s="34" t="s">
        <v>4428</v>
      </c>
      <c r="N379" s="14" t="s">
        <v>3019</v>
      </c>
      <c r="O379" s="14" t="s">
        <v>3019</v>
      </c>
      <c r="P379" s="34" t="s">
        <v>4428</v>
      </c>
      <c r="Q379" s="34" t="s">
        <v>4428</v>
      </c>
      <c r="R379" s="13">
        <v>1845</v>
      </c>
      <c r="S379" s="13">
        <v>1975</v>
      </c>
      <c r="T379" s="22">
        <v>627000</v>
      </c>
      <c r="U379" s="13" t="s">
        <v>3016</v>
      </c>
      <c r="V379" s="14" t="s">
        <v>3606</v>
      </c>
      <c r="W379" s="13">
        <f t="shared" si="11"/>
        <v>1</v>
      </c>
      <c r="X379" s="13">
        <f t="shared" si="12"/>
        <v>0</v>
      </c>
      <c r="Y379" s="12">
        <v>2</v>
      </c>
      <c r="AA379" s="25">
        <v>41907</v>
      </c>
      <c r="AB379" s="25">
        <v>42086</v>
      </c>
      <c r="AC379" s="13">
        <f>DAYS360(AA379,AB379,TRUE)</f>
        <v>178</v>
      </c>
    </row>
    <row r="380" spans="1:29">
      <c r="A380" s="12">
        <v>379</v>
      </c>
      <c r="B380" t="s">
        <v>426</v>
      </c>
      <c r="C380" s="34">
        <v>47946</v>
      </c>
      <c r="D380" s="34" t="s">
        <v>4428</v>
      </c>
      <c r="E380" s="34" t="s">
        <v>4428</v>
      </c>
      <c r="F380" s="34" t="s">
        <v>4428</v>
      </c>
      <c r="G380" s="14" t="s">
        <v>1923</v>
      </c>
      <c r="H380" s="13">
        <v>38.301639999999999</v>
      </c>
      <c r="I380" s="13">
        <v>-122.33926200000001</v>
      </c>
      <c r="J380" s="13" t="b">
        <v>1</v>
      </c>
      <c r="K380" s="34" t="s">
        <v>4428</v>
      </c>
      <c r="L380" s="34" t="s">
        <v>4428</v>
      </c>
      <c r="M380" s="34" t="s">
        <v>4428</v>
      </c>
      <c r="N380" s="14" t="s">
        <v>3019</v>
      </c>
      <c r="O380" s="14" t="s">
        <v>3019</v>
      </c>
      <c r="P380" s="34" t="s">
        <v>4428</v>
      </c>
      <c r="Q380" s="34" t="s">
        <v>4428</v>
      </c>
      <c r="R380" s="13">
        <v>1845</v>
      </c>
      <c r="S380" s="13">
        <v>1975</v>
      </c>
      <c r="T380" s="22">
        <v>658000</v>
      </c>
      <c r="U380" s="13" t="s">
        <v>3016</v>
      </c>
      <c r="V380" s="13" t="s">
        <v>3611</v>
      </c>
      <c r="W380" s="13">
        <f t="shared" si="11"/>
        <v>0</v>
      </c>
      <c r="X380" s="13">
        <f t="shared" si="12"/>
        <v>0</v>
      </c>
      <c r="Y380" s="12">
        <v>1</v>
      </c>
      <c r="AA380" s="25">
        <v>42006</v>
      </c>
      <c r="AB380" s="25">
        <v>42065</v>
      </c>
      <c r="AC380" s="13">
        <f>DAYS360(AA380,AB380,TRUE)</f>
        <v>60</v>
      </c>
    </row>
    <row r="381" spans="1:29">
      <c r="A381" s="12">
        <v>380</v>
      </c>
      <c r="B381" t="s">
        <v>427</v>
      </c>
      <c r="C381" s="34">
        <v>47946</v>
      </c>
      <c r="D381" s="34" t="s">
        <v>4428</v>
      </c>
      <c r="E381" s="34" t="s">
        <v>4428</v>
      </c>
      <c r="F381" s="34" t="s">
        <v>4428</v>
      </c>
      <c r="G381" s="14" t="s">
        <v>1924</v>
      </c>
      <c r="H381" s="13">
        <v>38.301822000000001</v>
      </c>
      <c r="I381" s="13">
        <v>-122.339524</v>
      </c>
      <c r="J381" s="13" t="b">
        <v>1</v>
      </c>
      <c r="K381" s="34" t="s">
        <v>4428</v>
      </c>
      <c r="L381" s="34" t="s">
        <v>4428</v>
      </c>
      <c r="M381" s="34" t="s">
        <v>4428</v>
      </c>
      <c r="N381" s="14" t="s">
        <v>3019</v>
      </c>
      <c r="O381" s="14" t="s">
        <v>3019</v>
      </c>
      <c r="P381" s="34" t="s">
        <v>4428</v>
      </c>
      <c r="Q381" s="34" t="s">
        <v>4428</v>
      </c>
      <c r="R381" s="13">
        <v>2030</v>
      </c>
      <c r="S381" s="13">
        <v>1975</v>
      </c>
      <c r="T381" s="22">
        <v>672800</v>
      </c>
      <c r="U381" s="13" t="s">
        <v>3016</v>
      </c>
      <c r="V381" s="14" t="s">
        <v>3606</v>
      </c>
      <c r="W381" s="13">
        <f t="shared" si="11"/>
        <v>1</v>
      </c>
      <c r="X381" s="13">
        <f t="shared" si="12"/>
        <v>0</v>
      </c>
      <c r="Y381" s="12">
        <v>2</v>
      </c>
      <c r="AA381" s="25">
        <v>42024</v>
      </c>
      <c r="AB381" s="13" t="s">
        <v>3115</v>
      </c>
      <c r="AC381" s="13" t="s">
        <v>4428</v>
      </c>
    </row>
    <row r="382" spans="1:29">
      <c r="A382" s="12">
        <v>381</v>
      </c>
      <c r="B382" t="s">
        <v>428</v>
      </c>
      <c r="C382" s="34">
        <v>47946</v>
      </c>
      <c r="D382" s="34" t="s">
        <v>4428</v>
      </c>
      <c r="E382" s="34" t="s">
        <v>4428</v>
      </c>
      <c r="F382" s="34" t="s">
        <v>4428</v>
      </c>
      <c r="G382" s="14" t="s">
        <v>1925</v>
      </c>
      <c r="H382" s="13">
        <v>38.301620999999997</v>
      </c>
      <c r="I382" s="13">
        <v>-122.340498</v>
      </c>
      <c r="J382" s="13" t="b">
        <v>1</v>
      </c>
      <c r="K382" s="34" t="s">
        <v>4428</v>
      </c>
      <c r="L382" s="34" t="s">
        <v>4428</v>
      </c>
      <c r="M382" s="34" t="s">
        <v>4428</v>
      </c>
      <c r="N382" s="14" t="s">
        <v>3019</v>
      </c>
      <c r="O382" s="14" t="s">
        <v>3019</v>
      </c>
      <c r="P382" s="34" t="s">
        <v>4428</v>
      </c>
      <c r="Q382" s="34" t="s">
        <v>4428</v>
      </c>
      <c r="R382" s="13">
        <v>1941</v>
      </c>
      <c r="S382" s="13">
        <v>1979</v>
      </c>
      <c r="T382" s="22">
        <v>691600</v>
      </c>
      <c r="U382" s="13" t="s">
        <v>3016</v>
      </c>
      <c r="V382" s="14" t="s">
        <v>3612</v>
      </c>
      <c r="W382" s="13">
        <f t="shared" si="11"/>
        <v>0</v>
      </c>
      <c r="X382" s="13">
        <f t="shared" si="12"/>
        <v>0</v>
      </c>
      <c r="Y382" s="12">
        <v>1</v>
      </c>
      <c r="AA382" s="13" t="s">
        <v>4428</v>
      </c>
      <c r="AB382" s="13" t="s">
        <v>4428</v>
      </c>
      <c r="AC382" s="13" t="s">
        <v>4428</v>
      </c>
    </row>
    <row r="383" spans="1:29">
      <c r="A383" s="12">
        <v>382</v>
      </c>
      <c r="B383" t="s">
        <v>429</v>
      </c>
      <c r="C383" s="34">
        <v>47946</v>
      </c>
      <c r="D383" s="34" t="s">
        <v>4428</v>
      </c>
      <c r="E383" s="34" t="s">
        <v>4428</v>
      </c>
      <c r="F383" s="34" t="s">
        <v>4428</v>
      </c>
      <c r="G383" s="14" t="s">
        <v>1926</v>
      </c>
      <c r="H383" s="13">
        <v>38.302227999999999</v>
      </c>
      <c r="I383" s="13">
        <v>-122.340051</v>
      </c>
      <c r="J383" s="13" t="b">
        <v>1</v>
      </c>
      <c r="K383" s="34" t="s">
        <v>4428</v>
      </c>
      <c r="L383" s="34" t="s">
        <v>4428</v>
      </c>
      <c r="M383" s="34" t="s">
        <v>4428</v>
      </c>
      <c r="N383" s="14" t="s">
        <v>3019</v>
      </c>
      <c r="O383" s="14" t="s">
        <v>3019</v>
      </c>
      <c r="P383" s="34" t="s">
        <v>4428</v>
      </c>
      <c r="Q383" s="34" t="s">
        <v>4428</v>
      </c>
      <c r="R383" s="13">
        <v>1845</v>
      </c>
      <c r="S383" s="13">
        <v>1974</v>
      </c>
      <c r="T383" s="22">
        <v>646000</v>
      </c>
      <c r="U383" s="13" t="s">
        <v>3016</v>
      </c>
      <c r="V383" s="14" t="s">
        <v>3606</v>
      </c>
      <c r="W383" s="13">
        <f t="shared" si="11"/>
        <v>1</v>
      </c>
      <c r="X383" s="13">
        <f t="shared" si="12"/>
        <v>0</v>
      </c>
      <c r="Y383" s="12">
        <v>2</v>
      </c>
      <c r="AA383" s="25">
        <v>42097</v>
      </c>
      <c r="AB383" s="13" t="s">
        <v>3115</v>
      </c>
      <c r="AC383" s="13" t="s">
        <v>4428</v>
      </c>
    </row>
    <row r="384" spans="1:29">
      <c r="A384" s="12">
        <v>383</v>
      </c>
      <c r="B384" t="s">
        <v>430</v>
      </c>
      <c r="C384" s="34">
        <v>47946</v>
      </c>
      <c r="D384" s="34" t="s">
        <v>4428</v>
      </c>
      <c r="E384" s="34" t="s">
        <v>4428</v>
      </c>
      <c r="F384" s="34" t="s">
        <v>4428</v>
      </c>
      <c r="G384" s="14" t="s">
        <v>1927</v>
      </c>
      <c r="H384" s="13">
        <v>38.300863999999997</v>
      </c>
      <c r="I384" s="13">
        <v>-122.338024</v>
      </c>
      <c r="J384" s="13" t="b">
        <v>1</v>
      </c>
      <c r="K384" s="34" t="s">
        <v>4428</v>
      </c>
      <c r="L384" s="34" t="s">
        <v>4428</v>
      </c>
      <c r="M384" s="34" t="s">
        <v>4428</v>
      </c>
      <c r="N384" s="14" t="s">
        <v>3019</v>
      </c>
      <c r="O384" s="14" t="s">
        <v>3019</v>
      </c>
      <c r="P384" s="34" t="s">
        <v>4428</v>
      </c>
      <c r="Q384" s="34" t="s">
        <v>4428</v>
      </c>
      <c r="R384" s="13">
        <v>2106</v>
      </c>
      <c r="S384" s="13">
        <v>1976</v>
      </c>
      <c r="T384" s="22">
        <v>743700</v>
      </c>
      <c r="U384" s="13" t="s">
        <v>3016</v>
      </c>
      <c r="V384" s="14" t="s">
        <v>3605</v>
      </c>
      <c r="W384" s="13">
        <f t="shared" si="11"/>
        <v>0</v>
      </c>
      <c r="X384" s="13">
        <f t="shared" si="12"/>
        <v>0</v>
      </c>
      <c r="Y384" s="12">
        <v>2</v>
      </c>
      <c r="AA384" s="25">
        <v>41930</v>
      </c>
      <c r="AB384" s="25">
        <v>41982</v>
      </c>
      <c r="AC384" s="13">
        <f>DAYS360(AA384,AB384,TRUE)</f>
        <v>51</v>
      </c>
    </row>
    <row r="385" spans="1:29">
      <c r="A385" s="12">
        <v>384</v>
      </c>
      <c r="B385" t="s">
        <v>431</v>
      </c>
      <c r="C385" s="34">
        <v>47946</v>
      </c>
      <c r="D385" s="34" t="s">
        <v>4428</v>
      </c>
      <c r="E385" s="34" t="s">
        <v>4428</v>
      </c>
      <c r="F385" s="34" t="s">
        <v>4428</v>
      </c>
      <c r="G385" s="14" t="s">
        <v>1928</v>
      </c>
      <c r="H385" s="13">
        <v>38.300803000000002</v>
      </c>
      <c r="I385" s="13">
        <v>-122.337796</v>
      </c>
      <c r="J385" s="13" t="b">
        <v>1</v>
      </c>
      <c r="K385" s="34" t="s">
        <v>4428</v>
      </c>
      <c r="L385" s="34" t="s">
        <v>4428</v>
      </c>
      <c r="M385" s="34" t="s">
        <v>4428</v>
      </c>
      <c r="N385" s="14" t="s">
        <v>3019</v>
      </c>
      <c r="O385" s="14" t="s">
        <v>3019</v>
      </c>
      <c r="P385" s="34" t="s">
        <v>4428</v>
      </c>
      <c r="Q385" s="34" t="s">
        <v>4428</v>
      </c>
      <c r="R385" s="13">
        <v>2118</v>
      </c>
      <c r="S385" s="13">
        <v>1975</v>
      </c>
      <c r="T385" s="22">
        <v>641000</v>
      </c>
      <c r="U385" s="13" t="s">
        <v>3016</v>
      </c>
      <c r="V385" s="14" t="s">
        <v>3613</v>
      </c>
      <c r="W385" s="13">
        <f t="shared" si="11"/>
        <v>1</v>
      </c>
      <c r="X385" s="13">
        <f t="shared" si="12"/>
        <v>0</v>
      </c>
      <c r="Y385" s="12">
        <v>1</v>
      </c>
      <c r="AA385" s="13" t="s">
        <v>3116</v>
      </c>
      <c r="AB385" s="25" t="s">
        <v>3117</v>
      </c>
      <c r="AC385" s="13" t="s">
        <v>3118</v>
      </c>
    </row>
    <row r="386" spans="1:29">
      <c r="A386" s="12">
        <v>385</v>
      </c>
      <c r="B386" t="s">
        <v>432</v>
      </c>
      <c r="C386" s="34">
        <v>47946</v>
      </c>
      <c r="D386" s="34" t="s">
        <v>4428</v>
      </c>
      <c r="E386" s="34" t="s">
        <v>4428</v>
      </c>
      <c r="F386" s="34" t="s">
        <v>4428</v>
      </c>
      <c r="G386" s="14" t="s">
        <v>1929</v>
      </c>
      <c r="H386" s="13">
        <v>38.30068</v>
      </c>
      <c r="I386" s="13">
        <v>-122.337236</v>
      </c>
      <c r="J386" s="13" t="b">
        <v>1</v>
      </c>
      <c r="K386" s="34" t="s">
        <v>4428</v>
      </c>
      <c r="L386" s="34" t="s">
        <v>4428</v>
      </c>
      <c r="M386" s="34" t="s">
        <v>4428</v>
      </c>
      <c r="N386" s="14" t="s">
        <v>3019</v>
      </c>
      <c r="O386" s="14" t="s">
        <v>3019</v>
      </c>
      <c r="P386" s="34" t="s">
        <v>4428</v>
      </c>
      <c r="Q386" s="34" t="s">
        <v>4428</v>
      </c>
      <c r="R386" s="13">
        <v>2118</v>
      </c>
      <c r="S386" s="13">
        <v>1975</v>
      </c>
      <c r="T386" s="22">
        <v>707500</v>
      </c>
      <c r="U386" s="13" t="s">
        <v>3016</v>
      </c>
      <c r="V386" s="14" t="s">
        <v>3614</v>
      </c>
      <c r="W386" s="13">
        <f t="shared" ref="W386:W449" si="13">IF(ISNUMBER(FIND("chimney",V386))= TRUE,1,0)</f>
        <v>1</v>
      </c>
      <c r="X386" s="13">
        <f t="shared" ref="X386:X449" si="14">IF(ISNUMBER(FIND("foundation",V386))= TRUE,1,0)</f>
        <v>0</v>
      </c>
      <c r="Y386" s="12">
        <v>2</v>
      </c>
      <c r="AA386" s="25">
        <v>41914</v>
      </c>
      <c r="AB386" s="25">
        <v>41926</v>
      </c>
      <c r="AC386" s="13">
        <f>DAYS360(AA386,AB386,TRUE)</f>
        <v>12</v>
      </c>
    </row>
    <row r="387" spans="1:29">
      <c r="A387" s="12">
        <v>386</v>
      </c>
      <c r="B387" t="s">
        <v>433</v>
      </c>
      <c r="C387" s="34">
        <v>47946</v>
      </c>
      <c r="D387" s="34" t="s">
        <v>4428</v>
      </c>
      <c r="E387" s="34" t="s">
        <v>4428</v>
      </c>
      <c r="F387" s="34" t="s">
        <v>4428</v>
      </c>
      <c r="G387" s="14" t="s">
        <v>1930</v>
      </c>
      <c r="H387" s="13">
        <v>38.300603000000002</v>
      </c>
      <c r="I387" s="13">
        <v>-122.33658200000001</v>
      </c>
      <c r="J387" s="13" t="b">
        <v>1</v>
      </c>
      <c r="K387" s="34" t="s">
        <v>4428</v>
      </c>
      <c r="L387" s="34" t="s">
        <v>4428</v>
      </c>
      <c r="M387" s="34" t="s">
        <v>4428</v>
      </c>
      <c r="N387" s="14" t="s">
        <v>3019</v>
      </c>
      <c r="O387" s="14" t="s">
        <v>3019</v>
      </c>
      <c r="P387" s="34" t="s">
        <v>4428</v>
      </c>
      <c r="Q387" s="34" t="s">
        <v>4428</v>
      </c>
      <c r="R387" s="13">
        <v>2080</v>
      </c>
      <c r="S387" s="13">
        <v>1975</v>
      </c>
      <c r="T387" s="22">
        <v>739300</v>
      </c>
      <c r="U387" s="13" t="s">
        <v>3016</v>
      </c>
      <c r="V387" s="14" t="s">
        <v>3606</v>
      </c>
      <c r="W387" s="13">
        <f t="shared" si="13"/>
        <v>1</v>
      </c>
      <c r="X387" s="13">
        <f t="shared" si="14"/>
        <v>0</v>
      </c>
      <c r="Y387" s="12">
        <v>2</v>
      </c>
      <c r="AA387" s="25">
        <v>41894</v>
      </c>
      <c r="AB387" s="25">
        <v>41899</v>
      </c>
      <c r="AC387" s="13">
        <f>DAYS360(AA387,AB387,TRUE)</f>
        <v>5</v>
      </c>
    </row>
    <row r="388" spans="1:29">
      <c r="A388" s="12">
        <v>387</v>
      </c>
      <c r="B388" t="s">
        <v>434</v>
      </c>
      <c r="C388" s="34">
        <v>47946</v>
      </c>
      <c r="D388" s="34" t="s">
        <v>4428</v>
      </c>
      <c r="E388" s="34" t="s">
        <v>4428</v>
      </c>
      <c r="F388" s="34" t="s">
        <v>4428</v>
      </c>
      <c r="G388" s="14" t="s">
        <v>1931</v>
      </c>
      <c r="H388" s="13">
        <v>38.300277999999999</v>
      </c>
      <c r="I388" s="13">
        <v>-122.336421</v>
      </c>
      <c r="J388" s="13" t="b">
        <v>1</v>
      </c>
      <c r="K388" s="34" t="s">
        <v>4428</v>
      </c>
      <c r="L388" s="34" t="s">
        <v>4428</v>
      </c>
      <c r="M388" s="34" t="s">
        <v>4428</v>
      </c>
      <c r="N388" s="14" t="s">
        <v>3019</v>
      </c>
      <c r="O388" s="14" t="s">
        <v>3019</v>
      </c>
      <c r="P388" s="34" t="s">
        <v>4428</v>
      </c>
      <c r="Q388" s="34" t="s">
        <v>4428</v>
      </c>
      <c r="R388" s="13">
        <v>1454</v>
      </c>
      <c r="S388" s="13">
        <v>1975</v>
      </c>
      <c r="T388" s="22">
        <v>580900</v>
      </c>
      <c r="U388" s="13" t="s">
        <v>3016</v>
      </c>
      <c r="V388" s="14" t="s">
        <v>3606</v>
      </c>
      <c r="W388" s="13">
        <f t="shared" si="13"/>
        <v>1</v>
      </c>
      <c r="X388" s="13">
        <f t="shared" si="14"/>
        <v>0</v>
      </c>
      <c r="Y388" s="12">
        <v>2</v>
      </c>
      <c r="AA388" s="25">
        <v>41936</v>
      </c>
      <c r="AB388" s="25">
        <v>42201</v>
      </c>
      <c r="AC388" s="13">
        <f>DAYS360(AA388,AB388,TRUE)</f>
        <v>262</v>
      </c>
    </row>
    <row r="389" spans="1:29">
      <c r="A389" s="12">
        <v>388</v>
      </c>
      <c r="B389" t="s">
        <v>435</v>
      </c>
      <c r="C389" s="34">
        <v>47946</v>
      </c>
      <c r="D389" s="34" t="s">
        <v>4428</v>
      </c>
      <c r="E389" s="34" t="s">
        <v>4428</v>
      </c>
      <c r="F389" s="34" t="s">
        <v>4428</v>
      </c>
      <c r="G389" s="14" t="s">
        <v>1932</v>
      </c>
      <c r="H389" s="13">
        <v>38.299933000000003</v>
      </c>
      <c r="I389" s="13">
        <v>-122.33908</v>
      </c>
      <c r="J389" s="13" t="b">
        <v>1</v>
      </c>
      <c r="K389" s="34" t="s">
        <v>4428</v>
      </c>
      <c r="L389" s="34" t="s">
        <v>4428</v>
      </c>
      <c r="M389" s="34" t="s">
        <v>4428</v>
      </c>
      <c r="N389" s="14" t="s">
        <v>3019</v>
      </c>
      <c r="O389" s="14" t="s">
        <v>3019</v>
      </c>
      <c r="P389" s="34" t="s">
        <v>4428</v>
      </c>
      <c r="Q389" s="34" t="s">
        <v>4428</v>
      </c>
      <c r="R389" s="13">
        <v>1991</v>
      </c>
      <c r="S389" s="13">
        <v>1978</v>
      </c>
      <c r="T389" s="22">
        <v>702900</v>
      </c>
      <c r="U389" s="13" t="s">
        <v>3016</v>
      </c>
      <c r="V389" s="13" t="s">
        <v>3615</v>
      </c>
      <c r="W389" s="13">
        <f t="shared" si="13"/>
        <v>1</v>
      </c>
      <c r="X389" s="13">
        <f t="shared" si="14"/>
        <v>0</v>
      </c>
      <c r="Y389" s="12">
        <v>2</v>
      </c>
      <c r="AA389" s="25">
        <v>41929</v>
      </c>
      <c r="AB389" s="25">
        <v>41956</v>
      </c>
      <c r="AC389" s="13">
        <f>DAYS360(AA389,AB389,TRUE)</f>
        <v>26</v>
      </c>
    </row>
    <row r="390" spans="1:29">
      <c r="A390" s="12">
        <v>389</v>
      </c>
      <c r="B390" t="s">
        <v>436</v>
      </c>
      <c r="C390" s="34">
        <v>47946</v>
      </c>
      <c r="D390" s="34" t="s">
        <v>4428</v>
      </c>
      <c r="E390" s="34" t="s">
        <v>4428</v>
      </c>
      <c r="F390" s="34" t="s">
        <v>4428</v>
      </c>
      <c r="G390" s="14" t="s">
        <v>1933</v>
      </c>
      <c r="H390" s="13">
        <v>38.299686999999999</v>
      </c>
      <c r="I390" s="13">
        <v>-122.339173</v>
      </c>
      <c r="J390" s="13" t="b">
        <v>1</v>
      </c>
      <c r="K390" s="34" t="s">
        <v>4428</v>
      </c>
      <c r="L390" s="34" t="s">
        <v>4428</v>
      </c>
      <c r="M390" s="34" t="s">
        <v>4428</v>
      </c>
      <c r="N390" s="14" t="s">
        <v>3019</v>
      </c>
      <c r="O390" s="14" t="s">
        <v>3019</v>
      </c>
      <c r="P390" s="34" t="s">
        <v>4428</v>
      </c>
      <c r="Q390" s="34" t="s">
        <v>4428</v>
      </c>
      <c r="R390" s="13">
        <v>1825</v>
      </c>
      <c r="S390" s="13">
        <v>1978</v>
      </c>
      <c r="T390" s="22">
        <v>682200</v>
      </c>
      <c r="U390" s="13" t="s">
        <v>3016</v>
      </c>
      <c r="V390" s="13" t="s">
        <v>3615</v>
      </c>
      <c r="W390" s="13">
        <f t="shared" si="13"/>
        <v>1</v>
      </c>
      <c r="X390" s="13">
        <f t="shared" si="14"/>
        <v>0</v>
      </c>
      <c r="Y390" s="12">
        <v>2</v>
      </c>
      <c r="AA390" s="25">
        <v>41911</v>
      </c>
      <c r="AB390" s="25">
        <v>41940</v>
      </c>
      <c r="AC390" s="13">
        <f>DAYS360(AA390,AB390,TRUE)</f>
        <v>29</v>
      </c>
    </row>
    <row r="391" spans="1:29">
      <c r="A391" s="12">
        <v>390</v>
      </c>
      <c r="B391" t="s">
        <v>437</v>
      </c>
      <c r="C391" s="34">
        <v>47946</v>
      </c>
      <c r="D391" s="34" t="s">
        <v>4428</v>
      </c>
      <c r="E391" s="34" t="s">
        <v>4428</v>
      </c>
      <c r="F391" s="34" t="s">
        <v>4428</v>
      </c>
      <c r="G391" s="14" t="s">
        <v>1934</v>
      </c>
      <c r="H391" s="13">
        <v>38.299464</v>
      </c>
      <c r="I391" s="13">
        <v>-122.33927799999999</v>
      </c>
      <c r="J391" s="13" t="b">
        <v>1</v>
      </c>
      <c r="K391" s="34" t="s">
        <v>4428</v>
      </c>
      <c r="L391" s="34" t="s">
        <v>4428</v>
      </c>
      <c r="M391" s="34" t="s">
        <v>4428</v>
      </c>
      <c r="N391" s="14" t="s">
        <v>3019</v>
      </c>
      <c r="O391" s="14" t="s">
        <v>3019</v>
      </c>
      <c r="P391" s="34" t="s">
        <v>4428</v>
      </c>
      <c r="Q391" s="34" t="s">
        <v>4428</v>
      </c>
      <c r="R391" s="13">
        <v>2469</v>
      </c>
      <c r="S391" s="13">
        <v>1978</v>
      </c>
      <c r="T391" s="22">
        <v>792100</v>
      </c>
      <c r="U391" s="13" t="s">
        <v>3016</v>
      </c>
      <c r="V391" s="14" t="s">
        <v>3616</v>
      </c>
      <c r="W391" s="13">
        <f t="shared" si="13"/>
        <v>0</v>
      </c>
      <c r="X391" s="13">
        <f t="shared" si="14"/>
        <v>0</v>
      </c>
      <c r="Y391" s="12">
        <v>2</v>
      </c>
      <c r="AA391" s="13" t="s">
        <v>4428</v>
      </c>
      <c r="AB391" s="13" t="s">
        <v>4428</v>
      </c>
      <c r="AC391" s="13" t="s">
        <v>4428</v>
      </c>
    </row>
    <row r="392" spans="1:29">
      <c r="A392" s="12">
        <v>391</v>
      </c>
      <c r="B392" t="s">
        <v>438</v>
      </c>
      <c r="C392" s="34">
        <v>47946</v>
      </c>
      <c r="D392" s="34" t="s">
        <v>4428</v>
      </c>
      <c r="E392" s="34" t="s">
        <v>4428</v>
      </c>
      <c r="F392" s="34" t="s">
        <v>4428</v>
      </c>
      <c r="G392" s="14" t="s">
        <v>1935</v>
      </c>
      <c r="H392" s="13">
        <v>38.299275999999999</v>
      </c>
      <c r="I392" s="13">
        <v>-122.335932</v>
      </c>
      <c r="J392" s="13" t="b">
        <v>1</v>
      </c>
      <c r="K392" s="34" t="s">
        <v>4428</v>
      </c>
      <c r="L392" s="34" t="s">
        <v>4428</v>
      </c>
      <c r="M392" s="34" t="s">
        <v>4428</v>
      </c>
      <c r="N392" s="14" t="s">
        <v>3019</v>
      </c>
      <c r="O392" s="14" t="s">
        <v>3019</v>
      </c>
      <c r="P392" s="34" t="s">
        <v>4428</v>
      </c>
      <c r="Q392" s="34" t="s">
        <v>4428</v>
      </c>
      <c r="R392" s="13">
        <v>2142</v>
      </c>
      <c r="S392" s="13">
        <v>1980</v>
      </c>
      <c r="T392" s="22">
        <v>750400</v>
      </c>
      <c r="U392" s="13" t="s">
        <v>3016</v>
      </c>
      <c r="V392" s="14" t="s">
        <v>3606</v>
      </c>
      <c r="W392" s="13">
        <f t="shared" si="13"/>
        <v>1</v>
      </c>
      <c r="X392" s="13">
        <f t="shared" si="14"/>
        <v>0</v>
      </c>
      <c r="Y392" s="12">
        <v>2</v>
      </c>
      <c r="AA392" s="25">
        <v>41947</v>
      </c>
      <c r="AB392" s="25">
        <v>41964</v>
      </c>
      <c r="AC392" s="13">
        <f>DAYS360(AA392,AB392,TRUE)</f>
        <v>17</v>
      </c>
    </row>
    <row r="393" spans="1:29">
      <c r="A393" s="12">
        <v>392</v>
      </c>
      <c r="B393" t="s">
        <v>439</v>
      </c>
      <c r="C393" s="34">
        <v>47946</v>
      </c>
      <c r="D393" s="34" t="s">
        <v>4428</v>
      </c>
      <c r="E393" s="34" t="s">
        <v>4428</v>
      </c>
      <c r="F393" s="34" t="s">
        <v>4428</v>
      </c>
      <c r="G393" s="14" t="s">
        <v>1936</v>
      </c>
      <c r="H393" s="13">
        <v>38.299045</v>
      </c>
      <c r="I393" s="13">
        <v>-122.336297</v>
      </c>
      <c r="J393" s="13" t="b">
        <v>1</v>
      </c>
      <c r="K393" s="34" t="s">
        <v>4428</v>
      </c>
      <c r="L393" s="34" t="s">
        <v>4428</v>
      </c>
      <c r="M393" s="34" t="s">
        <v>4428</v>
      </c>
      <c r="N393" s="14" t="s">
        <v>3019</v>
      </c>
      <c r="O393" s="14" t="s">
        <v>3019</v>
      </c>
      <c r="P393" s="34" t="s">
        <v>4428</v>
      </c>
      <c r="Q393" s="34" t="s">
        <v>4428</v>
      </c>
      <c r="R393" s="13">
        <v>1955</v>
      </c>
      <c r="S393" s="13">
        <v>1980</v>
      </c>
      <c r="T393" s="22">
        <v>686200</v>
      </c>
      <c r="U393" s="13" t="s">
        <v>3016</v>
      </c>
      <c r="V393" s="14" t="s">
        <v>3617</v>
      </c>
      <c r="W393" s="13">
        <f t="shared" si="13"/>
        <v>1</v>
      </c>
      <c r="X393" s="13">
        <f t="shared" si="14"/>
        <v>0</v>
      </c>
      <c r="Y393" s="12">
        <v>2</v>
      </c>
      <c r="AA393" s="25">
        <v>42201</v>
      </c>
      <c r="AB393" s="13" t="s">
        <v>3119</v>
      </c>
      <c r="AC393" s="13" t="s">
        <v>4428</v>
      </c>
    </row>
    <row r="394" spans="1:29">
      <c r="A394" s="12">
        <v>393</v>
      </c>
      <c r="B394" t="s">
        <v>440</v>
      </c>
      <c r="C394" s="34">
        <v>47946</v>
      </c>
      <c r="D394" s="34" t="s">
        <v>4428</v>
      </c>
      <c r="E394" s="34" t="s">
        <v>4428</v>
      </c>
      <c r="F394" s="34" t="s">
        <v>4428</v>
      </c>
      <c r="G394" s="14" t="s">
        <v>1937</v>
      </c>
      <c r="H394" s="13">
        <v>38.298757000000002</v>
      </c>
      <c r="I394" s="13">
        <v>-122.33630100000001</v>
      </c>
      <c r="J394" s="13" t="b">
        <v>1</v>
      </c>
      <c r="K394" s="34" t="s">
        <v>4428</v>
      </c>
      <c r="L394" s="34" t="s">
        <v>4428</v>
      </c>
      <c r="M394" s="34" t="s">
        <v>4428</v>
      </c>
      <c r="N394" s="14" t="s">
        <v>3019</v>
      </c>
      <c r="O394" s="14" t="s">
        <v>3019</v>
      </c>
      <c r="P394" s="34" t="s">
        <v>4428</v>
      </c>
      <c r="Q394" s="34" t="s">
        <v>4428</v>
      </c>
      <c r="R394" s="13">
        <v>1955</v>
      </c>
      <c r="S394" s="13">
        <v>1980</v>
      </c>
      <c r="T394" s="22">
        <v>691400</v>
      </c>
      <c r="U394" s="13" t="s">
        <v>3016</v>
      </c>
      <c r="V394" s="14" t="s">
        <v>3618</v>
      </c>
      <c r="W394" s="13">
        <f t="shared" si="13"/>
        <v>0</v>
      </c>
      <c r="X394" s="13">
        <f t="shared" si="14"/>
        <v>0</v>
      </c>
      <c r="Y394" s="12">
        <v>2</v>
      </c>
      <c r="AA394" s="13" t="s">
        <v>4428</v>
      </c>
      <c r="AB394" s="13" t="s">
        <v>4428</v>
      </c>
      <c r="AC394" s="13" t="s">
        <v>4428</v>
      </c>
    </row>
    <row r="395" spans="1:29">
      <c r="A395" s="12">
        <v>394</v>
      </c>
      <c r="B395" t="s">
        <v>441</v>
      </c>
      <c r="C395" s="34">
        <v>47946</v>
      </c>
      <c r="D395" s="34" t="s">
        <v>4428</v>
      </c>
      <c r="E395" s="34" t="s">
        <v>4428</v>
      </c>
      <c r="F395" s="34" t="s">
        <v>4428</v>
      </c>
      <c r="G395" s="14" t="s">
        <v>1938</v>
      </c>
      <c r="H395" s="13">
        <v>38.298498000000002</v>
      </c>
      <c r="I395" s="13">
        <v>-122.336364</v>
      </c>
      <c r="J395" s="13" t="b">
        <v>1</v>
      </c>
      <c r="K395" s="34" t="s">
        <v>4428</v>
      </c>
      <c r="L395" s="34" t="s">
        <v>4428</v>
      </c>
      <c r="M395" s="34" t="s">
        <v>4428</v>
      </c>
      <c r="N395" s="14" t="s">
        <v>3019</v>
      </c>
      <c r="O395" s="14" t="s">
        <v>3019</v>
      </c>
      <c r="P395" s="34" t="s">
        <v>4428</v>
      </c>
      <c r="Q395" s="34" t="s">
        <v>4428</v>
      </c>
      <c r="R395" s="13">
        <v>2469</v>
      </c>
      <c r="S395" s="13">
        <v>1979</v>
      </c>
      <c r="T395" s="22">
        <v>851800</v>
      </c>
      <c r="U395" s="13" t="s">
        <v>3016</v>
      </c>
      <c r="V395" s="14" t="s">
        <v>3619</v>
      </c>
      <c r="W395" s="13">
        <f t="shared" si="13"/>
        <v>0</v>
      </c>
      <c r="X395" s="13">
        <f t="shared" si="14"/>
        <v>0</v>
      </c>
      <c r="Y395" s="12">
        <v>1</v>
      </c>
      <c r="AA395" s="25">
        <v>41909</v>
      </c>
      <c r="AB395" s="13" t="s">
        <v>3120</v>
      </c>
      <c r="AC395" s="13" t="s">
        <v>4428</v>
      </c>
    </row>
    <row r="396" spans="1:29">
      <c r="A396" s="12">
        <v>395</v>
      </c>
      <c r="B396" t="s">
        <v>1434</v>
      </c>
      <c r="C396" s="34">
        <v>47946</v>
      </c>
      <c r="D396" s="34" t="s">
        <v>4428</v>
      </c>
      <c r="E396" s="34" t="s">
        <v>4428</v>
      </c>
      <c r="F396" s="34" t="s">
        <v>4428</v>
      </c>
      <c r="G396" s="14" t="s">
        <v>1939</v>
      </c>
      <c r="H396" s="13">
        <v>38.297721000000003</v>
      </c>
      <c r="I396" s="13">
        <v>-122.338894</v>
      </c>
      <c r="J396" s="13" t="b">
        <v>1</v>
      </c>
      <c r="K396" s="34" t="s">
        <v>4428</v>
      </c>
      <c r="L396" s="34" t="s">
        <v>4428</v>
      </c>
      <c r="M396" s="34" t="s">
        <v>4428</v>
      </c>
      <c r="N396" s="14" t="s">
        <v>3019</v>
      </c>
      <c r="O396" s="14" t="s">
        <v>3019</v>
      </c>
      <c r="P396" s="34" t="s">
        <v>4428</v>
      </c>
      <c r="Q396" s="34" t="s">
        <v>4428</v>
      </c>
      <c r="R396" s="13">
        <v>2396</v>
      </c>
      <c r="S396" s="13">
        <v>1983</v>
      </c>
      <c r="T396" s="22">
        <v>944800</v>
      </c>
      <c r="U396" s="13" t="s">
        <v>3016</v>
      </c>
      <c r="V396" s="14" t="s">
        <v>3606</v>
      </c>
      <c r="W396" s="13">
        <f t="shared" si="13"/>
        <v>1</v>
      </c>
      <c r="X396" s="13">
        <f t="shared" si="14"/>
        <v>0</v>
      </c>
      <c r="Y396" s="12">
        <v>2</v>
      </c>
      <c r="AA396" s="25">
        <v>41897</v>
      </c>
      <c r="AB396" s="25">
        <v>41953</v>
      </c>
      <c r="AC396" s="13">
        <f>DAYS360(AA396,AB396,TRUE)</f>
        <v>55</v>
      </c>
    </row>
    <row r="397" spans="1:29">
      <c r="A397" s="12">
        <v>396</v>
      </c>
      <c r="B397" t="s">
        <v>442</v>
      </c>
      <c r="C397" s="34">
        <v>47946</v>
      </c>
      <c r="D397" s="34" t="s">
        <v>4428</v>
      </c>
      <c r="E397" s="34" t="s">
        <v>4428</v>
      </c>
      <c r="F397" s="34" t="s">
        <v>4428</v>
      </c>
      <c r="G397" s="14" t="s">
        <v>1940</v>
      </c>
      <c r="H397" s="13">
        <v>38.296736000000003</v>
      </c>
      <c r="I397" s="13">
        <v>-122.337739</v>
      </c>
      <c r="J397" s="13" t="b">
        <v>1</v>
      </c>
      <c r="K397" s="34" t="s">
        <v>4428</v>
      </c>
      <c r="L397" s="34" t="s">
        <v>4428</v>
      </c>
      <c r="M397" s="34" t="s">
        <v>4428</v>
      </c>
      <c r="N397" s="14" t="s">
        <v>3019</v>
      </c>
      <c r="O397" s="14" t="s">
        <v>3019</v>
      </c>
      <c r="P397" s="34" t="s">
        <v>4428</v>
      </c>
      <c r="Q397" s="34" t="s">
        <v>4428</v>
      </c>
      <c r="R397" s="13">
        <v>2396</v>
      </c>
      <c r="S397" s="13">
        <v>1982</v>
      </c>
      <c r="T397" s="22">
        <v>778300</v>
      </c>
      <c r="U397" s="13" t="s">
        <v>3016</v>
      </c>
      <c r="V397" s="14" t="s">
        <v>3606</v>
      </c>
      <c r="W397" s="13">
        <f t="shared" si="13"/>
        <v>1</v>
      </c>
      <c r="X397" s="13">
        <f t="shared" si="14"/>
        <v>0</v>
      </c>
      <c r="Y397" s="12">
        <v>2</v>
      </c>
      <c r="AA397" s="13" t="s">
        <v>4428</v>
      </c>
      <c r="AB397" s="13" t="s">
        <v>4428</v>
      </c>
      <c r="AC397" s="13" t="s">
        <v>4428</v>
      </c>
    </row>
    <row r="398" spans="1:29">
      <c r="A398" s="12">
        <v>397</v>
      </c>
      <c r="B398" t="s">
        <v>443</v>
      </c>
      <c r="C398" s="34">
        <v>47946</v>
      </c>
      <c r="D398" s="34" t="s">
        <v>4428</v>
      </c>
      <c r="E398" s="34" t="s">
        <v>4428</v>
      </c>
      <c r="F398" s="34" t="s">
        <v>4428</v>
      </c>
      <c r="G398" s="14" t="s">
        <v>1941</v>
      </c>
      <c r="H398" s="13">
        <v>38.296661</v>
      </c>
      <c r="I398" s="13">
        <v>-122.337975</v>
      </c>
      <c r="J398" s="13" t="b">
        <v>1</v>
      </c>
      <c r="K398" s="34" t="s">
        <v>4428</v>
      </c>
      <c r="L398" s="34" t="s">
        <v>4428</v>
      </c>
      <c r="M398" s="34" t="s">
        <v>4428</v>
      </c>
      <c r="N398" s="14" t="s">
        <v>3019</v>
      </c>
      <c r="O398" s="14" t="s">
        <v>3019</v>
      </c>
      <c r="P398" s="34" t="s">
        <v>4428</v>
      </c>
      <c r="Q398" s="34" t="s">
        <v>4428</v>
      </c>
      <c r="R398" s="13">
        <v>2159</v>
      </c>
      <c r="S398" s="13">
        <v>1983</v>
      </c>
      <c r="T398" s="22">
        <v>909800</v>
      </c>
      <c r="U398" s="13" t="s">
        <v>3016</v>
      </c>
      <c r="V398" s="14" t="s">
        <v>3606</v>
      </c>
      <c r="W398" s="13">
        <f t="shared" si="13"/>
        <v>1</v>
      </c>
      <c r="X398" s="13">
        <f t="shared" si="14"/>
        <v>0</v>
      </c>
      <c r="Y398" s="12">
        <v>2</v>
      </c>
      <c r="AA398" s="25">
        <v>41988</v>
      </c>
      <c r="AB398" s="25">
        <v>42025</v>
      </c>
      <c r="AC398" s="13">
        <f>DAYS360(AA398,AB398,TRUE)</f>
        <v>36</v>
      </c>
    </row>
    <row r="399" spans="1:29">
      <c r="A399" s="12">
        <v>398</v>
      </c>
      <c r="B399" t="s">
        <v>444</v>
      </c>
      <c r="C399" s="34">
        <v>47946</v>
      </c>
      <c r="D399" s="34" t="s">
        <v>4428</v>
      </c>
      <c r="E399" s="34" t="s">
        <v>4428</v>
      </c>
      <c r="F399" s="34" t="s">
        <v>4428</v>
      </c>
      <c r="G399" s="14" t="s">
        <v>1942</v>
      </c>
      <c r="H399" s="13">
        <v>38.296269000000002</v>
      </c>
      <c r="I399" s="13">
        <v>-122.337444</v>
      </c>
      <c r="J399" s="13" t="b">
        <v>1</v>
      </c>
      <c r="K399" s="34" t="s">
        <v>4428</v>
      </c>
      <c r="L399" s="34" t="s">
        <v>4428</v>
      </c>
      <c r="M399" s="34" t="s">
        <v>4428</v>
      </c>
      <c r="N399" s="14" t="s">
        <v>3019</v>
      </c>
      <c r="O399" s="14" t="s">
        <v>3019</v>
      </c>
      <c r="P399" s="34" t="s">
        <v>4428</v>
      </c>
      <c r="Q399" s="34" t="s">
        <v>4428</v>
      </c>
      <c r="R399" s="13">
        <v>1761</v>
      </c>
      <c r="S399" s="13">
        <v>1983</v>
      </c>
      <c r="T399" s="22">
        <v>644900</v>
      </c>
      <c r="U399" s="13" t="s">
        <v>3016</v>
      </c>
      <c r="V399" s="14" t="s">
        <v>3606</v>
      </c>
      <c r="W399" s="13">
        <f t="shared" si="13"/>
        <v>1</v>
      </c>
      <c r="X399" s="13">
        <f t="shared" si="14"/>
        <v>0</v>
      </c>
      <c r="Y399" s="12">
        <v>2</v>
      </c>
      <c r="AA399" s="13" t="s">
        <v>4428</v>
      </c>
      <c r="AB399" s="13" t="s">
        <v>4428</v>
      </c>
      <c r="AC399" s="13" t="s">
        <v>4428</v>
      </c>
    </row>
    <row r="400" spans="1:29">
      <c r="A400" s="12">
        <v>399</v>
      </c>
      <c r="B400" t="s">
        <v>1474</v>
      </c>
      <c r="C400" s="34">
        <v>47946</v>
      </c>
      <c r="D400" s="34" t="s">
        <v>4428</v>
      </c>
      <c r="E400" s="34" t="s">
        <v>4428</v>
      </c>
      <c r="F400" s="34" t="s">
        <v>4428</v>
      </c>
      <c r="G400" s="14" t="s">
        <v>1943</v>
      </c>
      <c r="H400" s="13">
        <v>38.295479999999998</v>
      </c>
      <c r="I400" s="13">
        <v>-122.337429</v>
      </c>
      <c r="J400" s="13" t="b">
        <v>1</v>
      </c>
      <c r="K400" s="34" t="s">
        <v>4428</v>
      </c>
      <c r="L400" s="34" t="s">
        <v>4428</v>
      </c>
      <c r="M400" s="34" t="s">
        <v>4428</v>
      </c>
      <c r="N400" s="14" t="s">
        <v>3019</v>
      </c>
      <c r="O400" s="14" t="s">
        <v>3019</v>
      </c>
      <c r="P400" s="34" t="s">
        <v>4428</v>
      </c>
      <c r="Q400" s="34" t="s">
        <v>4428</v>
      </c>
      <c r="R400" s="13">
        <v>1503</v>
      </c>
      <c r="S400" s="13">
        <v>1984</v>
      </c>
      <c r="T400" s="22">
        <v>733400</v>
      </c>
      <c r="U400" s="13" t="s">
        <v>3016</v>
      </c>
      <c r="V400" s="14" t="s">
        <v>3620</v>
      </c>
      <c r="W400" s="13">
        <f t="shared" si="13"/>
        <v>0</v>
      </c>
      <c r="X400" s="13">
        <f t="shared" si="14"/>
        <v>0</v>
      </c>
      <c r="Y400" s="12">
        <v>2</v>
      </c>
      <c r="AA400" s="25">
        <v>41905</v>
      </c>
      <c r="AB400" s="25">
        <v>41933</v>
      </c>
      <c r="AC400" s="13">
        <f>DAYS360(AA400,AB400,TRUE)</f>
        <v>28</v>
      </c>
    </row>
    <row r="401" spans="1:29">
      <c r="A401" s="12">
        <v>400</v>
      </c>
      <c r="B401" t="s">
        <v>445</v>
      </c>
      <c r="C401" s="34">
        <v>47946</v>
      </c>
      <c r="D401" s="34" t="s">
        <v>4428</v>
      </c>
      <c r="E401" s="34" t="s">
        <v>4428</v>
      </c>
      <c r="F401" s="34" t="s">
        <v>4428</v>
      </c>
      <c r="G401" s="14" t="s">
        <v>1944</v>
      </c>
      <c r="H401" s="13">
        <v>38.295372</v>
      </c>
      <c r="I401" s="13">
        <v>-122.338161</v>
      </c>
      <c r="J401" s="13" t="b">
        <v>1</v>
      </c>
      <c r="K401" s="34" t="s">
        <v>4428</v>
      </c>
      <c r="L401" s="34" t="s">
        <v>4428</v>
      </c>
      <c r="M401" s="34" t="s">
        <v>4428</v>
      </c>
      <c r="N401" s="14" t="s">
        <v>3019</v>
      </c>
      <c r="O401" s="14" t="s">
        <v>3019</v>
      </c>
      <c r="P401" s="34" t="s">
        <v>4428</v>
      </c>
      <c r="Q401" s="34" t="s">
        <v>4428</v>
      </c>
      <c r="R401" s="13">
        <v>1761</v>
      </c>
      <c r="S401" s="13">
        <v>1984</v>
      </c>
      <c r="T401" s="22">
        <v>628700</v>
      </c>
      <c r="U401" s="13" t="s">
        <v>3016</v>
      </c>
      <c r="V401" s="14" t="s">
        <v>3621</v>
      </c>
      <c r="W401" s="13">
        <f t="shared" si="13"/>
        <v>1</v>
      </c>
      <c r="X401" s="13">
        <f t="shared" si="14"/>
        <v>0</v>
      </c>
      <c r="Y401" s="12">
        <v>2</v>
      </c>
      <c r="AA401" s="25">
        <v>41885</v>
      </c>
      <c r="AB401" s="25">
        <v>41921</v>
      </c>
      <c r="AC401" s="13">
        <f>DAYS360(AA401,AB401,TRUE)</f>
        <v>36</v>
      </c>
    </row>
    <row r="402" spans="1:29">
      <c r="A402" s="12">
        <v>401</v>
      </c>
      <c r="B402" t="s">
        <v>446</v>
      </c>
      <c r="C402" s="34">
        <v>47946</v>
      </c>
      <c r="D402" s="34" t="s">
        <v>4428</v>
      </c>
      <c r="E402" s="34" t="s">
        <v>4428</v>
      </c>
      <c r="F402" s="34" t="s">
        <v>4428</v>
      </c>
      <c r="G402" s="14" t="s">
        <v>1945</v>
      </c>
      <c r="H402" s="13">
        <v>38.294924999999999</v>
      </c>
      <c r="I402" s="13">
        <v>-122.338795</v>
      </c>
      <c r="J402" s="13" t="b">
        <v>1</v>
      </c>
      <c r="K402" s="34" t="s">
        <v>4428</v>
      </c>
      <c r="L402" s="34" t="s">
        <v>4428</v>
      </c>
      <c r="M402" s="34" t="s">
        <v>4428</v>
      </c>
      <c r="N402" s="14" t="s">
        <v>3019</v>
      </c>
      <c r="O402" s="14" t="s">
        <v>3019</v>
      </c>
      <c r="P402" s="34" t="s">
        <v>4428</v>
      </c>
      <c r="Q402" s="34" t="s">
        <v>4428</v>
      </c>
      <c r="R402" s="13">
        <v>2159</v>
      </c>
      <c r="S402" s="13">
        <v>1984</v>
      </c>
      <c r="T402" s="22">
        <v>784800</v>
      </c>
      <c r="U402" s="13" t="s">
        <v>3016</v>
      </c>
      <c r="V402" s="14" t="s">
        <v>3622</v>
      </c>
      <c r="W402" s="13">
        <f t="shared" si="13"/>
        <v>0</v>
      </c>
      <c r="X402" s="13">
        <f t="shared" si="14"/>
        <v>0</v>
      </c>
      <c r="Y402" s="12">
        <v>2</v>
      </c>
      <c r="AA402" s="25">
        <v>41983</v>
      </c>
      <c r="AB402" s="25">
        <v>42256</v>
      </c>
      <c r="AC402" s="13">
        <f>DAYS360(AA402,AB402,TRUE)</f>
        <v>269</v>
      </c>
    </row>
    <row r="403" spans="1:29">
      <c r="A403" s="12">
        <v>402</v>
      </c>
      <c r="B403" t="s">
        <v>447</v>
      </c>
      <c r="C403" s="34">
        <v>47946</v>
      </c>
      <c r="D403" s="34" t="s">
        <v>4428</v>
      </c>
      <c r="E403" s="34" t="s">
        <v>4428</v>
      </c>
      <c r="F403" s="34" t="s">
        <v>4428</v>
      </c>
      <c r="G403" s="14" t="s">
        <v>1946</v>
      </c>
      <c r="H403" s="13">
        <v>38.294580000000003</v>
      </c>
      <c r="I403" s="13">
        <v>-122.338836</v>
      </c>
      <c r="J403" s="13" t="b">
        <v>1</v>
      </c>
      <c r="K403" s="34" t="s">
        <v>4428</v>
      </c>
      <c r="L403" s="34" t="s">
        <v>4428</v>
      </c>
      <c r="M403" s="34" t="s">
        <v>4428</v>
      </c>
      <c r="N403" s="14" t="s">
        <v>3019</v>
      </c>
      <c r="O403" s="14" t="s">
        <v>3019</v>
      </c>
      <c r="P403" s="34" t="s">
        <v>4428</v>
      </c>
      <c r="Q403" s="34" t="s">
        <v>4428</v>
      </c>
      <c r="R403" s="13">
        <v>2396</v>
      </c>
      <c r="S403" s="13">
        <v>1983</v>
      </c>
      <c r="T403" s="22">
        <v>821100</v>
      </c>
      <c r="U403" s="13" t="s">
        <v>3016</v>
      </c>
      <c r="V403" s="14" t="s">
        <v>3623</v>
      </c>
      <c r="W403" s="13">
        <f t="shared" si="13"/>
        <v>1</v>
      </c>
      <c r="X403" s="13">
        <f t="shared" si="14"/>
        <v>0</v>
      </c>
      <c r="Y403" s="12">
        <v>2</v>
      </c>
      <c r="AA403" s="25">
        <v>41912</v>
      </c>
      <c r="AB403" s="25">
        <v>41995</v>
      </c>
      <c r="AC403" s="13">
        <f>DAYS360(AA403,AB403,TRUE)</f>
        <v>82</v>
      </c>
    </row>
    <row r="404" spans="1:29">
      <c r="A404" s="12">
        <v>403</v>
      </c>
      <c r="B404" t="s">
        <v>448</v>
      </c>
      <c r="C404" s="34">
        <v>47946</v>
      </c>
      <c r="D404" s="34" t="s">
        <v>4428</v>
      </c>
      <c r="E404" s="34" t="s">
        <v>4428</v>
      </c>
      <c r="F404" s="34" t="s">
        <v>4428</v>
      </c>
      <c r="G404" s="14" t="s">
        <v>1947</v>
      </c>
      <c r="H404" s="13">
        <v>38.297060000000002</v>
      </c>
      <c r="I404" s="13">
        <v>-122.33522000000001</v>
      </c>
      <c r="J404" s="13" t="b">
        <v>1</v>
      </c>
      <c r="K404" s="34" t="s">
        <v>4428</v>
      </c>
      <c r="L404" s="34" t="s">
        <v>4428</v>
      </c>
      <c r="M404" s="34" t="s">
        <v>4428</v>
      </c>
      <c r="N404" s="14" t="s">
        <v>3019</v>
      </c>
      <c r="O404" s="14" t="s">
        <v>3019</v>
      </c>
      <c r="P404" s="34" t="s">
        <v>4428</v>
      </c>
      <c r="Q404" s="34" t="s">
        <v>4428</v>
      </c>
      <c r="R404" s="13">
        <v>2858</v>
      </c>
      <c r="S404" s="13">
        <v>1986</v>
      </c>
      <c r="T404" s="22">
        <v>1052900</v>
      </c>
      <c r="U404" s="14" t="s">
        <v>3016</v>
      </c>
      <c r="V404" s="14" t="s">
        <v>3624</v>
      </c>
      <c r="W404" s="13">
        <f t="shared" si="13"/>
        <v>0</v>
      </c>
      <c r="X404" s="13">
        <f t="shared" si="14"/>
        <v>0</v>
      </c>
      <c r="Y404" s="12">
        <v>2</v>
      </c>
      <c r="AA404" s="27">
        <v>41886</v>
      </c>
      <c r="AB404" s="27">
        <v>41914</v>
      </c>
      <c r="AC404" s="13">
        <f>DAYS360(AA404,AB404,TRUE)</f>
        <v>28</v>
      </c>
    </row>
    <row r="405" spans="1:29">
      <c r="A405" s="12">
        <v>404</v>
      </c>
      <c r="B405" t="s">
        <v>449</v>
      </c>
      <c r="C405" s="34">
        <v>47946</v>
      </c>
      <c r="D405" s="34" t="s">
        <v>4428</v>
      </c>
      <c r="E405" s="34" t="s">
        <v>4428</v>
      </c>
      <c r="F405" s="34" t="s">
        <v>4428</v>
      </c>
      <c r="G405" s="14" t="s">
        <v>1948</v>
      </c>
      <c r="H405" s="13">
        <v>38.296239</v>
      </c>
      <c r="I405" s="13">
        <v>-122.334694</v>
      </c>
      <c r="J405" s="13" t="b">
        <v>1</v>
      </c>
      <c r="K405" s="34" t="s">
        <v>4428</v>
      </c>
      <c r="L405" s="34" t="s">
        <v>4428</v>
      </c>
      <c r="M405" s="34" t="s">
        <v>4428</v>
      </c>
      <c r="N405" s="14" t="s">
        <v>3019</v>
      </c>
      <c r="O405" s="14" t="s">
        <v>3019</v>
      </c>
      <c r="P405" s="34" t="s">
        <v>4428</v>
      </c>
      <c r="Q405" s="34" t="s">
        <v>4428</v>
      </c>
      <c r="R405" s="13">
        <v>3334</v>
      </c>
      <c r="S405" s="13">
        <v>1986</v>
      </c>
      <c r="T405" s="22">
        <v>1257200</v>
      </c>
      <c r="U405" s="13" t="s">
        <v>3016</v>
      </c>
      <c r="V405" s="14" t="s">
        <v>3625</v>
      </c>
      <c r="W405" s="13">
        <f t="shared" si="13"/>
        <v>0</v>
      </c>
      <c r="X405" s="13">
        <f t="shared" si="14"/>
        <v>0</v>
      </c>
      <c r="Y405" s="12">
        <v>2</v>
      </c>
      <c r="AA405" s="13" t="s">
        <v>4428</v>
      </c>
      <c r="AB405" s="13" t="s">
        <v>4428</v>
      </c>
      <c r="AC405" s="13" t="s">
        <v>4428</v>
      </c>
    </row>
    <row r="406" spans="1:29">
      <c r="A406" s="12">
        <v>405</v>
      </c>
      <c r="B406" t="s">
        <v>450</v>
      </c>
      <c r="C406" s="34">
        <v>47946</v>
      </c>
      <c r="D406" s="34" t="s">
        <v>4428</v>
      </c>
      <c r="E406" s="34" t="s">
        <v>4428</v>
      </c>
      <c r="F406" s="34" t="s">
        <v>4428</v>
      </c>
      <c r="G406" s="14" t="s">
        <v>1949</v>
      </c>
      <c r="H406" s="13">
        <v>38.293700999999999</v>
      </c>
      <c r="I406" s="13">
        <v>-122.336657</v>
      </c>
      <c r="J406" s="13" t="b">
        <v>1</v>
      </c>
      <c r="K406" s="34" t="s">
        <v>4428</v>
      </c>
      <c r="L406" s="34" t="s">
        <v>4428</v>
      </c>
      <c r="M406" s="34" t="s">
        <v>4428</v>
      </c>
      <c r="N406" s="14" t="s">
        <v>3019</v>
      </c>
      <c r="O406" s="14" t="s">
        <v>3019</v>
      </c>
      <c r="P406" s="34" t="s">
        <v>4428</v>
      </c>
      <c r="Q406" s="34" t="s">
        <v>4428</v>
      </c>
      <c r="R406" s="13">
        <v>1761</v>
      </c>
      <c r="S406" s="13">
        <v>1984</v>
      </c>
      <c r="T406" s="22">
        <v>696400</v>
      </c>
      <c r="U406" s="13" t="s">
        <v>3016</v>
      </c>
      <c r="V406" s="14" t="s">
        <v>3620</v>
      </c>
      <c r="W406" s="13">
        <f t="shared" si="13"/>
        <v>0</v>
      </c>
      <c r="X406" s="13">
        <f t="shared" si="14"/>
        <v>0</v>
      </c>
      <c r="Y406" s="12">
        <v>2</v>
      </c>
      <c r="AA406" s="25">
        <v>42059</v>
      </c>
      <c r="AB406" s="25">
        <v>42081</v>
      </c>
      <c r="AC406" s="13">
        <f>DAYS360(AA406,AB406,TRUE)</f>
        <v>24</v>
      </c>
    </row>
    <row r="407" spans="1:29">
      <c r="A407" s="12">
        <v>406</v>
      </c>
      <c r="B407" t="s">
        <v>451</v>
      </c>
      <c r="C407" s="34">
        <v>47946</v>
      </c>
      <c r="D407" s="34" t="s">
        <v>4428</v>
      </c>
      <c r="E407" s="34" t="s">
        <v>4428</v>
      </c>
      <c r="F407" s="34" t="s">
        <v>4428</v>
      </c>
      <c r="G407" s="14" t="s">
        <v>1950</v>
      </c>
      <c r="H407" s="13">
        <v>38.29336</v>
      </c>
      <c r="I407" s="13">
        <v>-122.33539500000001</v>
      </c>
      <c r="J407" s="13" t="b">
        <v>1</v>
      </c>
      <c r="K407" s="34" t="s">
        <v>4428</v>
      </c>
      <c r="L407" s="34" t="s">
        <v>4428</v>
      </c>
      <c r="M407" s="34" t="s">
        <v>4428</v>
      </c>
      <c r="N407" s="14" t="s">
        <v>3019</v>
      </c>
      <c r="O407" s="14" t="s">
        <v>3019</v>
      </c>
      <c r="P407" s="34" t="s">
        <v>4428</v>
      </c>
      <c r="Q407" s="34" t="s">
        <v>4428</v>
      </c>
      <c r="R407" s="13">
        <v>2042</v>
      </c>
      <c r="S407" s="13">
        <v>1987</v>
      </c>
      <c r="T407" s="22">
        <v>726600</v>
      </c>
      <c r="U407" s="13" t="s">
        <v>3016</v>
      </c>
      <c r="V407" s="14" t="s">
        <v>3626</v>
      </c>
      <c r="W407" s="13">
        <f t="shared" si="13"/>
        <v>0</v>
      </c>
      <c r="X407" s="13">
        <f t="shared" si="14"/>
        <v>0</v>
      </c>
      <c r="Y407" s="12">
        <v>2</v>
      </c>
      <c r="AA407" s="25">
        <v>41884</v>
      </c>
      <c r="AB407" s="13" t="s">
        <v>3099</v>
      </c>
      <c r="AC407" s="13" t="s">
        <v>4428</v>
      </c>
    </row>
    <row r="408" spans="1:29">
      <c r="A408" s="12">
        <v>407</v>
      </c>
      <c r="B408" t="s">
        <v>452</v>
      </c>
      <c r="C408" s="34">
        <v>47946</v>
      </c>
      <c r="D408" s="34" t="s">
        <v>4428</v>
      </c>
      <c r="E408" s="34" t="s">
        <v>4428</v>
      </c>
      <c r="F408" s="34" t="s">
        <v>4428</v>
      </c>
      <c r="G408" s="14" t="s">
        <v>1951</v>
      </c>
      <c r="H408" s="13">
        <v>38.293269000000002</v>
      </c>
      <c r="I408" s="13">
        <v>-122.333878</v>
      </c>
      <c r="J408" s="13" t="b">
        <v>1</v>
      </c>
      <c r="K408" s="34" t="s">
        <v>4428</v>
      </c>
      <c r="L408" s="34" t="s">
        <v>4428</v>
      </c>
      <c r="M408" s="34" t="s">
        <v>4428</v>
      </c>
      <c r="N408" s="14" t="s">
        <v>3019</v>
      </c>
      <c r="O408" s="14" t="s">
        <v>3019</v>
      </c>
      <c r="P408" s="34" t="s">
        <v>4428</v>
      </c>
      <c r="Q408" s="34" t="s">
        <v>4428</v>
      </c>
      <c r="R408" s="13">
        <v>2397</v>
      </c>
      <c r="S408" s="13">
        <v>1984</v>
      </c>
      <c r="T408" s="22">
        <v>828100</v>
      </c>
      <c r="U408" s="13" t="s">
        <v>3016</v>
      </c>
      <c r="V408" s="14" t="s">
        <v>3627</v>
      </c>
      <c r="W408" s="13">
        <f t="shared" si="13"/>
        <v>1</v>
      </c>
      <c r="X408" s="13">
        <f t="shared" si="14"/>
        <v>0</v>
      </c>
      <c r="Y408" s="12">
        <v>2</v>
      </c>
      <c r="AA408" s="25">
        <v>42034</v>
      </c>
      <c r="AB408" s="25">
        <v>42068</v>
      </c>
      <c r="AC408" s="13">
        <f>DAYS360(AA408,AB408,TRUE)</f>
        <v>35</v>
      </c>
    </row>
    <row r="409" spans="1:29">
      <c r="A409" s="12">
        <v>408</v>
      </c>
      <c r="B409" t="s">
        <v>453</v>
      </c>
      <c r="C409" s="34">
        <v>16832</v>
      </c>
      <c r="D409" s="34" t="s">
        <v>4428</v>
      </c>
      <c r="E409" s="34" t="s">
        <v>4428</v>
      </c>
      <c r="F409" s="34" t="s">
        <v>4428</v>
      </c>
      <c r="G409" s="14" t="s">
        <v>1952</v>
      </c>
      <c r="H409" s="13">
        <v>38.319369000000002</v>
      </c>
      <c r="I409" s="13">
        <v>-122.309009</v>
      </c>
      <c r="J409" s="13" t="b">
        <v>1</v>
      </c>
      <c r="K409" s="34" t="s">
        <v>4428</v>
      </c>
      <c r="L409" s="34" t="s">
        <v>4428</v>
      </c>
      <c r="M409" s="34" t="s">
        <v>4428</v>
      </c>
      <c r="N409" s="13" t="s">
        <v>3018</v>
      </c>
      <c r="O409" s="13" t="s">
        <v>3018</v>
      </c>
      <c r="P409" s="34" t="s">
        <v>4428</v>
      </c>
      <c r="Q409" s="34" t="s">
        <v>4428</v>
      </c>
      <c r="R409" s="19">
        <v>30000</v>
      </c>
      <c r="S409" s="13" t="s">
        <v>4428</v>
      </c>
      <c r="T409" s="22" t="s">
        <v>4428</v>
      </c>
      <c r="U409" s="13" t="s">
        <v>3016</v>
      </c>
      <c r="V409" s="14" t="s">
        <v>3628</v>
      </c>
      <c r="W409" s="13">
        <f t="shared" si="13"/>
        <v>0</v>
      </c>
      <c r="X409" s="13">
        <f t="shared" si="14"/>
        <v>0</v>
      </c>
      <c r="Y409" s="12">
        <v>2</v>
      </c>
      <c r="AA409" s="13" t="s">
        <v>4428</v>
      </c>
      <c r="AB409" s="13" t="s">
        <v>4428</v>
      </c>
      <c r="AC409" s="13" t="s">
        <v>4428</v>
      </c>
    </row>
    <row r="410" spans="1:29">
      <c r="A410" s="12">
        <v>409</v>
      </c>
      <c r="B410" t="s">
        <v>454</v>
      </c>
      <c r="C410" s="34">
        <v>16832</v>
      </c>
      <c r="D410" s="34" t="s">
        <v>4428</v>
      </c>
      <c r="E410" s="34" t="s">
        <v>4428</v>
      </c>
      <c r="F410" s="34" t="s">
        <v>4428</v>
      </c>
      <c r="G410" s="14" t="s">
        <v>1953</v>
      </c>
      <c r="H410" s="14">
        <v>38.320374999999999</v>
      </c>
      <c r="I410" s="14">
        <v>-122.311468</v>
      </c>
      <c r="J410" s="13" t="b">
        <v>1</v>
      </c>
      <c r="K410" s="34" t="s">
        <v>4428</v>
      </c>
      <c r="L410" s="34" t="s">
        <v>4428</v>
      </c>
      <c r="M410" s="34" t="s">
        <v>4428</v>
      </c>
      <c r="N410" s="14" t="s">
        <v>3018</v>
      </c>
      <c r="O410" s="14" t="s">
        <v>3018</v>
      </c>
      <c r="P410" s="34" t="s">
        <v>4428</v>
      </c>
      <c r="Q410" s="34" t="s">
        <v>4428</v>
      </c>
      <c r="R410" s="20">
        <v>15000</v>
      </c>
      <c r="S410" s="14" t="s">
        <v>4428</v>
      </c>
      <c r="T410" s="23" t="s">
        <v>4428</v>
      </c>
      <c r="U410" s="14" t="s">
        <v>3016</v>
      </c>
      <c r="V410" s="14" t="s">
        <v>3629</v>
      </c>
      <c r="W410" s="13">
        <f t="shared" si="13"/>
        <v>0</v>
      </c>
      <c r="X410" s="13">
        <f t="shared" si="14"/>
        <v>0</v>
      </c>
      <c r="Y410" s="12">
        <v>2</v>
      </c>
      <c r="AA410" s="14" t="s">
        <v>4428</v>
      </c>
      <c r="AB410" s="14" t="s">
        <v>4428</v>
      </c>
      <c r="AC410" s="13" t="s">
        <v>4428</v>
      </c>
    </row>
    <row r="411" spans="1:29">
      <c r="A411" s="12">
        <v>410</v>
      </c>
      <c r="B411" t="s">
        <v>455</v>
      </c>
      <c r="C411" s="34">
        <v>16832</v>
      </c>
      <c r="D411" s="34" t="s">
        <v>4428</v>
      </c>
      <c r="E411" s="34" t="s">
        <v>4428</v>
      </c>
      <c r="F411" s="34" t="s">
        <v>4428</v>
      </c>
      <c r="G411" s="14" t="s">
        <v>1954</v>
      </c>
      <c r="H411" s="13">
        <v>38.319149000000003</v>
      </c>
      <c r="I411" s="13">
        <v>-122.309273</v>
      </c>
      <c r="J411" s="13" t="b">
        <v>1</v>
      </c>
      <c r="K411" s="34" t="s">
        <v>4428</v>
      </c>
      <c r="L411" s="34" t="s">
        <v>4428</v>
      </c>
      <c r="M411" s="34" t="s">
        <v>4428</v>
      </c>
      <c r="N411" s="13" t="s">
        <v>3018</v>
      </c>
      <c r="O411" s="13" t="s">
        <v>3018</v>
      </c>
      <c r="P411" s="34" t="s">
        <v>4428</v>
      </c>
      <c r="Q411" s="34" t="s">
        <v>4428</v>
      </c>
      <c r="R411" s="19">
        <v>800</v>
      </c>
      <c r="S411" s="13" t="s">
        <v>4428</v>
      </c>
      <c r="T411" s="22" t="s">
        <v>4428</v>
      </c>
      <c r="U411" s="13" t="s">
        <v>3016</v>
      </c>
      <c r="V411" s="14" t="s">
        <v>3630</v>
      </c>
      <c r="W411" s="13">
        <f t="shared" si="13"/>
        <v>0</v>
      </c>
      <c r="X411" s="13">
        <f t="shared" si="14"/>
        <v>0</v>
      </c>
      <c r="Y411" s="12">
        <v>2</v>
      </c>
      <c r="AA411" s="13" t="s">
        <v>4428</v>
      </c>
      <c r="AB411" s="13" t="s">
        <v>4428</v>
      </c>
      <c r="AC411" s="13" t="s">
        <v>4428</v>
      </c>
    </row>
    <row r="412" spans="1:29">
      <c r="A412" s="12">
        <v>411</v>
      </c>
      <c r="B412" t="s">
        <v>456</v>
      </c>
      <c r="C412" s="34">
        <v>16832</v>
      </c>
      <c r="D412" s="34" t="s">
        <v>4428</v>
      </c>
      <c r="E412" s="34" t="s">
        <v>4428</v>
      </c>
      <c r="F412" s="34" t="s">
        <v>4428</v>
      </c>
      <c r="G412" s="14" t="s">
        <v>1955</v>
      </c>
      <c r="H412" s="14">
        <v>38.319186000000002</v>
      </c>
      <c r="I412" s="14">
        <v>-122.310113</v>
      </c>
      <c r="J412" s="13" t="b">
        <v>1</v>
      </c>
      <c r="K412" s="34" t="s">
        <v>4428</v>
      </c>
      <c r="L412" s="34" t="s">
        <v>4428</v>
      </c>
      <c r="M412" s="34" t="s">
        <v>4428</v>
      </c>
      <c r="N412" s="14" t="s">
        <v>3018</v>
      </c>
      <c r="O412" s="14" t="s">
        <v>3018</v>
      </c>
      <c r="P412" s="34" t="s">
        <v>4428</v>
      </c>
      <c r="Q412" s="34" t="s">
        <v>4428</v>
      </c>
      <c r="R412" s="20">
        <v>5600</v>
      </c>
      <c r="S412" s="14" t="s">
        <v>4428</v>
      </c>
      <c r="T412" s="23" t="s">
        <v>4428</v>
      </c>
      <c r="U412" s="14" t="s">
        <v>3016</v>
      </c>
      <c r="V412" s="14" t="s">
        <v>3631</v>
      </c>
      <c r="W412" s="13">
        <f t="shared" si="13"/>
        <v>0</v>
      </c>
      <c r="X412" s="13">
        <f t="shared" si="14"/>
        <v>1</v>
      </c>
      <c r="Y412" s="12">
        <v>2</v>
      </c>
      <c r="AA412" s="14" t="s">
        <v>4428</v>
      </c>
      <c r="AB412" s="14" t="s">
        <v>4428</v>
      </c>
      <c r="AC412" s="13" t="s">
        <v>4428</v>
      </c>
    </row>
    <row r="413" spans="1:29">
      <c r="A413" s="12">
        <v>412</v>
      </c>
      <c r="B413" t="s">
        <v>457</v>
      </c>
      <c r="C413" s="34">
        <v>16832</v>
      </c>
      <c r="D413" s="34" t="s">
        <v>4428</v>
      </c>
      <c r="E413" s="34" t="s">
        <v>4428</v>
      </c>
      <c r="F413" s="34" t="s">
        <v>4428</v>
      </c>
      <c r="G413" s="14" t="s">
        <v>1956</v>
      </c>
      <c r="H413" s="14">
        <v>38.320537999999999</v>
      </c>
      <c r="I413" s="14">
        <v>-122.310642</v>
      </c>
      <c r="J413" s="13" t="b">
        <v>1</v>
      </c>
      <c r="K413" s="34" t="s">
        <v>4428</v>
      </c>
      <c r="L413" s="34" t="s">
        <v>4428</v>
      </c>
      <c r="M413" s="34" t="s">
        <v>4428</v>
      </c>
      <c r="N413" s="14" t="s">
        <v>3018</v>
      </c>
      <c r="O413" s="14" t="s">
        <v>3018</v>
      </c>
      <c r="P413" s="34" t="s">
        <v>4428</v>
      </c>
      <c r="Q413" s="34" t="s">
        <v>4428</v>
      </c>
      <c r="R413" s="20">
        <v>12000</v>
      </c>
      <c r="S413" s="14" t="s">
        <v>4428</v>
      </c>
      <c r="T413" s="23" t="s">
        <v>4428</v>
      </c>
      <c r="U413" s="14" t="s">
        <v>3016</v>
      </c>
      <c r="V413" s="14" t="s">
        <v>3632</v>
      </c>
      <c r="W413" s="13">
        <f t="shared" si="13"/>
        <v>0</v>
      </c>
      <c r="X413" s="13">
        <f t="shared" si="14"/>
        <v>0</v>
      </c>
      <c r="Y413" s="12">
        <v>2</v>
      </c>
      <c r="AA413" s="14" t="s">
        <v>4428</v>
      </c>
      <c r="AB413" s="14" t="s">
        <v>4428</v>
      </c>
      <c r="AC413" s="13" t="s">
        <v>4428</v>
      </c>
    </row>
    <row r="414" spans="1:29">
      <c r="A414" s="12">
        <v>413</v>
      </c>
      <c r="B414" t="s">
        <v>458</v>
      </c>
      <c r="C414" s="34">
        <v>16832</v>
      </c>
      <c r="D414" s="34" t="s">
        <v>4428</v>
      </c>
      <c r="E414" s="34" t="s">
        <v>4428</v>
      </c>
      <c r="F414" s="34" t="s">
        <v>4428</v>
      </c>
      <c r="G414" s="14" t="s">
        <v>1957</v>
      </c>
      <c r="H414" s="13">
        <v>38.315994000000003</v>
      </c>
      <c r="I414" s="13">
        <v>-122.312596</v>
      </c>
      <c r="J414" s="13" t="b">
        <v>1</v>
      </c>
      <c r="K414" s="34" t="s">
        <v>4428</v>
      </c>
      <c r="L414" s="34" t="s">
        <v>4428</v>
      </c>
      <c r="M414" s="34" t="s">
        <v>4428</v>
      </c>
      <c r="N414" s="13" t="s">
        <v>3019</v>
      </c>
      <c r="O414" s="13" t="s">
        <v>3019</v>
      </c>
      <c r="P414" s="34" t="s">
        <v>4428</v>
      </c>
      <c r="Q414" s="34" t="s">
        <v>4428</v>
      </c>
      <c r="R414" s="13">
        <v>1015</v>
      </c>
      <c r="S414" s="13">
        <v>1954</v>
      </c>
      <c r="T414" s="22">
        <v>347100</v>
      </c>
      <c r="U414" s="13" t="s">
        <v>3016</v>
      </c>
      <c r="V414" s="14" t="s">
        <v>3633</v>
      </c>
      <c r="W414" s="13">
        <f t="shared" si="13"/>
        <v>1</v>
      </c>
      <c r="X414" s="13">
        <f t="shared" si="14"/>
        <v>0</v>
      </c>
      <c r="Y414" s="12">
        <v>2</v>
      </c>
      <c r="AA414" s="13" t="s">
        <v>4428</v>
      </c>
      <c r="AB414" s="13" t="s">
        <v>4428</v>
      </c>
      <c r="AC414" s="13" t="s">
        <v>4428</v>
      </c>
    </row>
    <row r="415" spans="1:29">
      <c r="A415" s="12">
        <v>414</v>
      </c>
      <c r="B415" t="s">
        <v>1403</v>
      </c>
      <c r="C415" s="34">
        <v>16832</v>
      </c>
      <c r="D415" s="34" t="s">
        <v>4428</v>
      </c>
      <c r="E415" s="34" t="s">
        <v>4428</v>
      </c>
      <c r="F415" s="34" t="s">
        <v>4428</v>
      </c>
      <c r="G415" s="14" t="s">
        <v>1958</v>
      </c>
      <c r="H415" s="13">
        <v>38.315190999999999</v>
      </c>
      <c r="I415" s="13">
        <v>-122.310671</v>
      </c>
      <c r="J415" s="13" t="b">
        <v>1</v>
      </c>
      <c r="K415" s="34" t="s">
        <v>4428</v>
      </c>
      <c r="L415" s="34" t="s">
        <v>4428</v>
      </c>
      <c r="M415" s="34" t="s">
        <v>4428</v>
      </c>
      <c r="N415" s="13" t="s">
        <v>3019</v>
      </c>
      <c r="O415" s="13" t="s">
        <v>3019</v>
      </c>
      <c r="P415" s="34" t="s">
        <v>4428</v>
      </c>
      <c r="Q415" s="34" t="s">
        <v>4428</v>
      </c>
      <c r="R415" s="13">
        <v>1487</v>
      </c>
      <c r="S415" s="13">
        <v>1954</v>
      </c>
      <c r="T415" s="22">
        <v>462600</v>
      </c>
      <c r="U415" s="13" t="s">
        <v>3016</v>
      </c>
      <c r="V415" s="14" t="s">
        <v>3634</v>
      </c>
      <c r="W415" s="13">
        <f t="shared" si="13"/>
        <v>0</v>
      </c>
      <c r="X415" s="13">
        <f t="shared" si="14"/>
        <v>0</v>
      </c>
      <c r="Y415" s="12">
        <v>2</v>
      </c>
      <c r="AA415" s="13" t="s">
        <v>4428</v>
      </c>
      <c r="AB415" s="13" t="s">
        <v>4428</v>
      </c>
      <c r="AC415" s="13" t="s">
        <v>4428</v>
      </c>
    </row>
    <row r="416" spans="1:29">
      <c r="A416" s="12">
        <v>415</v>
      </c>
      <c r="B416" t="s">
        <v>459</v>
      </c>
      <c r="C416" s="34">
        <v>16832</v>
      </c>
      <c r="D416" s="34" t="s">
        <v>4428</v>
      </c>
      <c r="E416" s="34" t="s">
        <v>4428</v>
      </c>
      <c r="F416" s="34" t="s">
        <v>4428</v>
      </c>
      <c r="G416" s="14" t="s">
        <v>1959</v>
      </c>
      <c r="H416" s="13">
        <v>38.314239000000001</v>
      </c>
      <c r="I416" s="13">
        <v>-122.30869199999999</v>
      </c>
      <c r="J416" s="13" t="b">
        <v>1</v>
      </c>
      <c r="K416" s="34" t="s">
        <v>4428</v>
      </c>
      <c r="L416" s="34" t="s">
        <v>4428</v>
      </c>
      <c r="M416" s="34" t="s">
        <v>4428</v>
      </c>
      <c r="N416" s="13" t="s">
        <v>3019</v>
      </c>
      <c r="O416" s="13" t="s">
        <v>3019</v>
      </c>
      <c r="P416" s="34" t="s">
        <v>4428</v>
      </c>
      <c r="Q416" s="34" t="s">
        <v>4428</v>
      </c>
      <c r="R416" s="13">
        <v>1451</v>
      </c>
      <c r="S416" s="13">
        <v>1965</v>
      </c>
      <c r="T416" s="22">
        <v>434200</v>
      </c>
      <c r="U416" s="13" t="s">
        <v>3016</v>
      </c>
      <c r="V416" s="14" t="s">
        <v>3635</v>
      </c>
      <c r="W416" s="13">
        <f t="shared" si="13"/>
        <v>0</v>
      </c>
      <c r="X416" s="13">
        <f t="shared" si="14"/>
        <v>0</v>
      </c>
      <c r="Y416" s="12">
        <v>3</v>
      </c>
      <c r="AA416" s="25">
        <v>42053</v>
      </c>
      <c r="AB416" s="13" t="s">
        <v>3121</v>
      </c>
      <c r="AC416" s="13" t="s">
        <v>4428</v>
      </c>
    </row>
    <row r="417" spans="1:29">
      <c r="A417" s="12">
        <v>416</v>
      </c>
      <c r="B417" t="s">
        <v>460</v>
      </c>
      <c r="C417" s="34">
        <v>16832</v>
      </c>
      <c r="D417" s="34" t="s">
        <v>4428</v>
      </c>
      <c r="E417" s="34" t="s">
        <v>4428</v>
      </c>
      <c r="F417" s="34" t="s">
        <v>4428</v>
      </c>
      <c r="G417" s="14" t="s">
        <v>1960</v>
      </c>
      <c r="H417" s="14">
        <v>38.314639</v>
      </c>
      <c r="I417" s="14">
        <v>-122.307558</v>
      </c>
      <c r="J417" s="13" t="b">
        <v>1</v>
      </c>
      <c r="K417" s="34" t="s">
        <v>4428</v>
      </c>
      <c r="L417" s="34" t="s">
        <v>4428</v>
      </c>
      <c r="M417" s="34" t="s">
        <v>4428</v>
      </c>
      <c r="N417" s="13" t="s">
        <v>3019</v>
      </c>
      <c r="O417" s="13" t="s">
        <v>3019</v>
      </c>
      <c r="P417" s="34" t="s">
        <v>4428</v>
      </c>
      <c r="Q417" s="34" t="s">
        <v>4428</v>
      </c>
      <c r="R417" s="14">
        <v>2500</v>
      </c>
      <c r="S417" s="14" t="s">
        <v>4428</v>
      </c>
      <c r="T417" s="23" t="s">
        <v>4428</v>
      </c>
      <c r="U417" s="14" t="s">
        <v>3016</v>
      </c>
      <c r="V417" s="14" t="s">
        <v>3636</v>
      </c>
      <c r="W417" s="13">
        <f t="shared" si="13"/>
        <v>0</v>
      </c>
      <c r="X417" s="13">
        <f t="shared" si="14"/>
        <v>0</v>
      </c>
      <c r="Y417" s="12">
        <v>2</v>
      </c>
      <c r="AA417" s="27">
        <v>41974</v>
      </c>
      <c r="AB417" s="14" t="s">
        <v>3122</v>
      </c>
      <c r="AC417" s="13" t="s">
        <v>4428</v>
      </c>
    </row>
    <row r="418" spans="1:29">
      <c r="A418" s="12">
        <v>417</v>
      </c>
      <c r="B418" t="s">
        <v>1435</v>
      </c>
      <c r="C418" s="34">
        <v>16832</v>
      </c>
      <c r="D418" s="34" t="s">
        <v>4428</v>
      </c>
      <c r="E418" s="34" t="s">
        <v>4428</v>
      </c>
      <c r="F418" s="34" t="s">
        <v>4428</v>
      </c>
      <c r="G418" s="14" t="s">
        <v>1961</v>
      </c>
      <c r="H418" s="13">
        <v>38.314827999999999</v>
      </c>
      <c r="I418" s="13">
        <v>-122.307982</v>
      </c>
      <c r="J418" s="13" t="b">
        <v>1</v>
      </c>
      <c r="K418" s="34" t="s">
        <v>4428</v>
      </c>
      <c r="L418" s="34" t="s">
        <v>4428</v>
      </c>
      <c r="M418" s="34" t="s">
        <v>4428</v>
      </c>
      <c r="N418" s="13" t="s">
        <v>3019</v>
      </c>
      <c r="O418" s="13" t="s">
        <v>3019</v>
      </c>
      <c r="P418" s="34" t="s">
        <v>4428</v>
      </c>
      <c r="Q418" s="34" t="s">
        <v>4428</v>
      </c>
      <c r="R418" s="13">
        <v>1106</v>
      </c>
      <c r="S418" s="13">
        <v>1954</v>
      </c>
      <c r="T418" s="22">
        <v>393800</v>
      </c>
      <c r="U418" s="13" t="s">
        <v>3016</v>
      </c>
      <c r="V418" s="14" t="s">
        <v>3637</v>
      </c>
      <c r="W418" s="13">
        <f t="shared" si="13"/>
        <v>1</v>
      </c>
      <c r="X418" s="13">
        <f t="shared" si="14"/>
        <v>0</v>
      </c>
      <c r="Y418" s="12">
        <v>2</v>
      </c>
      <c r="AA418" s="13" t="s">
        <v>4428</v>
      </c>
      <c r="AB418" s="13" t="s">
        <v>4428</v>
      </c>
      <c r="AC418" s="13" t="s">
        <v>4428</v>
      </c>
    </row>
    <row r="419" spans="1:29">
      <c r="A419" s="12">
        <v>418</v>
      </c>
      <c r="B419" t="s">
        <v>461</v>
      </c>
      <c r="C419" s="34">
        <v>16832</v>
      </c>
      <c r="D419" s="34" t="s">
        <v>4428</v>
      </c>
      <c r="E419" s="34" t="s">
        <v>4428</v>
      </c>
      <c r="F419" s="34" t="s">
        <v>4428</v>
      </c>
      <c r="G419" s="14" t="s">
        <v>1962</v>
      </c>
      <c r="H419" s="13">
        <v>38.315041999999998</v>
      </c>
      <c r="I419" s="13">
        <v>-122.30801700000001</v>
      </c>
      <c r="J419" s="13" t="b">
        <v>1</v>
      </c>
      <c r="K419" s="34" t="s">
        <v>4428</v>
      </c>
      <c r="L419" s="34" t="s">
        <v>4428</v>
      </c>
      <c r="M419" s="34" t="s">
        <v>4428</v>
      </c>
      <c r="N419" s="13" t="s">
        <v>3019</v>
      </c>
      <c r="O419" s="13" t="s">
        <v>3019</v>
      </c>
      <c r="P419" s="34" t="s">
        <v>4428</v>
      </c>
      <c r="Q419" s="34" t="s">
        <v>4428</v>
      </c>
      <c r="R419" s="13">
        <v>1106</v>
      </c>
      <c r="S419" s="13">
        <v>1954</v>
      </c>
      <c r="T419" s="22">
        <v>393900</v>
      </c>
      <c r="U419" s="13" t="s">
        <v>3016</v>
      </c>
      <c r="V419" s="14" t="s">
        <v>3638</v>
      </c>
      <c r="W419" s="13">
        <f t="shared" si="13"/>
        <v>1</v>
      </c>
      <c r="X419" s="13">
        <f t="shared" si="14"/>
        <v>0</v>
      </c>
      <c r="Y419" s="12">
        <v>2</v>
      </c>
      <c r="AA419" s="25">
        <v>42010</v>
      </c>
      <c r="AB419" s="25">
        <v>42076</v>
      </c>
      <c r="AC419" s="13">
        <f>DAYS360(AA419,AB419,TRUE)</f>
        <v>67</v>
      </c>
    </row>
    <row r="420" spans="1:29">
      <c r="A420" s="12">
        <v>419</v>
      </c>
      <c r="B420" t="s">
        <v>462</v>
      </c>
      <c r="C420" s="34">
        <v>16832</v>
      </c>
      <c r="D420" s="34" t="s">
        <v>4428</v>
      </c>
      <c r="E420" s="34" t="s">
        <v>4428</v>
      </c>
      <c r="F420" s="34" t="s">
        <v>4428</v>
      </c>
      <c r="G420" s="14" t="s">
        <v>1963</v>
      </c>
      <c r="H420" s="13">
        <v>38.315237000000003</v>
      </c>
      <c r="I420" s="13">
        <v>-122.308161</v>
      </c>
      <c r="J420" s="13" t="b">
        <v>1</v>
      </c>
      <c r="K420" s="34" t="s">
        <v>4428</v>
      </c>
      <c r="L420" s="34" t="s">
        <v>4428</v>
      </c>
      <c r="M420" s="34" t="s">
        <v>4428</v>
      </c>
      <c r="N420" s="13" t="s">
        <v>3019</v>
      </c>
      <c r="O420" s="13" t="s">
        <v>3019</v>
      </c>
      <c r="P420" s="34" t="s">
        <v>4428</v>
      </c>
      <c r="Q420" s="34" t="s">
        <v>4428</v>
      </c>
      <c r="R420" s="13">
        <v>1106</v>
      </c>
      <c r="S420" s="13">
        <v>1954</v>
      </c>
      <c r="T420" s="22">
        <v>372800</v>
      </c>
      <c r="U420" s="13" t="s">
        <v>3016</v>
      </c>
      <c r="V420" s="14" t="s">
        <v>3639</v>
      </c>
      <c r="W420" s="13">
        <f t="shared" si="13"/>
        <v>1</v>
      </c>
      <c r="X420" s="13">
        <f t="shared" si="14"/>
        <v>0</v>
      </c>
      <c r="Y420" s="12">
        <v>2</v>
      </c>
      <c r="AA420" s="13" t="s">
        <v>4428</v>
      </c>
      <c r="AB420" s="13" t="s">
        <v>4428</v>
      </c>
      <c r="AC420" s="13" t="s">
        <v>4428</v>
      </c>
    </row>
    <row r="421" spans="1:29">
      <c r="A421" s="12">
        <v>420</v>
      </c>
      <c r="B421" t="s">
        <v>463</v>
      </c>
      <c r="C421" s="34">
        <v>16832</v>
      </c>
      <c r="D421" s="34" t="s">
        <v>4428</v>
      </c>
      <c r="E421" s="34" t="s">
        <v>4428</v>
      </c>
      <c r="F421" s="34" t="s">
        <v>4428</v>
      </c>
      <c r="G421" s="14" t="s">
        <v>1964</v>
      </c>
      <c r="H421" s="13">
        <v>38.314636999999998</v>
      </c>
      <c r="I421" s="13">
        <v>-122.308319</v>
      </c>
      <c r="J421" s="13" t="b">
        <v>1</v>
      </c>
      <c r="K421" s="34" t="s">
        <v>4428</v>
      </c>
      <c r="L421" s="34" t="s">
        <v>4428</v>
      </c>
      <c r="M421" s="34" t="s">
        <v>4428</v>
      </c>
      <c r="N421" s="13" t="s">
        <v>3019</v>
      </c>
      <c r="O421" s="13" t="s">
        <v>3019</v>
      </c>
      <c r="P421" s="34" t="s">
        <v>4428</v>
      </c>
      <c r="Q421" s="34" t="s">
        <v>4428</v>
      </c>
      <c r="R421" s="13">
        <v>1106</v>
      </c>
      <c r="S421" s="13">
        <v>1954</v>
      </c>
      <c r="T421" s="22">
        <v>410200</v>
      </c>
      <c r="U421" s="13" t="s">
        <v>3016</v>
      </c>
      <c r="V421" s="14" t="s">
        <v>3640</v>
      </c>
      <c r="W421" s="13">
        <f t="shared" si="13"/>
        <v>1</v>
      </c>
      <c r="X421" s="13">
        <f t="shared" si="14"/>
        <v>0</v>
      </c>
      <c r="Y421" s="12">
        <v>2</v>
      </c>
      <c r="AA421" s="13" t="s">
        <v>4428</v>
      </c>
      <c r="AB421" s="13" t="s">
        <v>4428</v>
      </c>
      <c r="AC421" s="13" t="s">
        <v>4428</v>
      </c>
    </row>
    <row r="422" spans="1:29">
      <c r="A422" s="12">
        <v>421</v>
      </c>
      <c r="B422" t="s">
        <v>464</v>
      </c>
      <c r="C422" s="34">
        <v>16832</v>
      </c>
      <c r="D422" s="34" t="s">
        <v>4428</v>
      </c>
      <c r="E422" s="34" t="s">
        <v>4428</v>
      </c>
      <c r="F422" s="34" t="s">
        <v>4428</v>
      </c>
      <c r="G422" s="14" t="s">
        <v>1965</v>
      </c>
      <c r="H422" s="13">
        <v>38.314929999999997</v>
      </c>
      <c r="I422" s="13">
        <v>-122.30853999999999</v>
      </c>
      <c r="J422" s="13" t="b">
        <v>1</v>
      </c>
      <c r="K422" s="34" t="s">
        <v>4428</v>
      </c>
      <c r="L422" s="34" t="s">
        <v>4428</v>
      </c>
      <c r="M422" s="34" t="s">
        <v>4428</v>
      </c>
      <c r="N422" s="13" t="s">
        <v>3019</v>
      </c>
      <c r="O422" s="13" t="s">
        <v>3019</v>
      </c>
      <c r="P422" s="34" t="s">
        <v>4428</v>
      </c>
      <c r="Q422" s="34" t="s">
        <v>4428</v>
      </c>
      <c r="R422" s="13">
        <v>1106</v>
      </c>
      <c r="S422" s="13">
        <v>1954</v>
      </c>
      <c r="T422" s="22">
        <v>409300</v>
      </c>
      <c r="U422" s="13" t="s">
        <v>3016</v>
      </c>
      <c r="V422" s="14" t="s">
        <v>3641</v>
      </c>
      <c r="W422" s="13">
        <f t="shared" si="13"/>
        <v>1</v>
      </c>
      <c r="X422" s="13">
        <f t="shared" si="14"/>
        <v>0</v>
      </c>
      <c r="Y422" s="12">
        <v>2</v>
      </c>
      <c r="AA422" s="25">
        <v>42066</v>
      </c>
      <c r="AB422" s="25">
        <v>42104</v>
      </c>
      <c r="AC422" s="13">
        <f>DAYS360(AA422,AB422,TRUE)</f>
        <v>37</v>
      </c>
    </row>
    <row r="423" spans="1:29">
      <c r="A423" s="12">
        <v>422</v>
      </c>
      <c r="B423" t="s">
        <v>465</v>
      </c>
      <c r="C423" s="34">
        <v>16832</v>
      </c>
      <c r="D423" s="34" t="s">
        <v>4428</v>
      </c>
      <c r="E423" s="34" t="s">
        <v>4428</v>
      </c>
      <c r="F423" s="34" t="s">
        <v>4428</v>
      </c>
      <c r="G423" s="14" t="s">
        <v>1966</v>
      </c>
      <c r="H423" s="13">
        <v>38.315120999999998</v>
      </c>
      <c r="I423" s="13">
        <v>-122.30874300000001</v>
      </c>
      <c r="J423" s="13" t="b">
        <v>1</v>
      </c>
      <c r="K423" s="34" t="s">
        <v>4428</v>
      </c>
      <c r="L423" s="34" t="s">
        <v>4428</v>
      </c>
      <c r="M423" s="34" t="s">
        <v>4428</v>
      </c>
      <c r="N423" s="13" t="s">
        <v>3019</v>
      </c>
      <c r="O423" s="13" t="s">
        <v>3019</v>
      </c>
      <c r="P423" s="34" t="s">
        <v>4428</v>
      </c>
      <c r="Q423" s="34" t="s">
        <v>4428</v>
      </c>
      <c r="R423" s="13">
        <v>1453</v>
      </c>
      <c r="S423" s="13">
        <v>1954</v>
      </c>
      <c r="T423" s="22">
        <v>483800</v>
      </c>
      <c r="U423" s="13" t="s">
        <v>3016</v>
      </c>
      <c r="V423" s="14" t="s">
        <v>3642</v>
      </c>
      <c r="W423" s="13">
        <f t="shared" si="13"/>
        <v>1</v>
      </c>
      <c r="X423" s="13">
        <f t="shared" si="14"/>
        <v>0</v>
      </c>
      <c r="Y423" s="12">
        <v>2</v>
      </c>
      <c r="AA423" s="13" t="s">
        <v>4428</v>
      </c>
      <c r="AB423" s="13" t="s">
        <v>4428</v>
      </c>
      <c r="AC423" s="13" t="s">
        <v>4428</v>
      </c>
    </row>
    <row r="424" spans="1:29">
      <c r="A424" s="12">
        <v>423</v>
      </c>
      <c r="B424" t="s">
        <v>466</v>
      </c>
      <c r="C424" s="34">
        <v>16832</v>
      </c>
      <c r="D424" s="34" t="s">
        <v>4428</v>
      </c>
      <c r="E424" s="34" t="s">
        <v>4428</v>
      </c>
      <c r="F424" s="34" t="s">
        <v>4428</v>
      </c>
      <c r="G424" s="14" t="s">
        <v>1967</v>
      </c>
      <c r="H424" s="13">
        <v>38.314729</v>
      </c>
      <c r="I424" s="13">
        <v>-122.309628</v>
      </c>
      <c r="J424" s="13" t="b">
        <v>1</v>
      </c>
      <c r="K424" s="34" t="s">
        <v>4428</v>
      </c>
      <c r="L424" s="34" t="s">
        <v>4428</v>
      </c>
      <c r="M424" s="34" t="s">
        <v>4428</v>
      </c>
      <c r="N424" s="13" t="s">
        <v>3019</v>
      </c>
      <c r="O424" s="13" t="s">
        <v>3019</v>
      </c>
      <c r="P424" s="34" t="s">
        <v>4428</v>
      </c>
      <c r="Q424" s="34" t="s">
        <v>4428</v>
      </c>
      <c r="R424" s="19">
        <v>2400</v>
      </c>
      <c r="S424" s="13" t="s">
        <v>4428</v>
      </c>
      <c r="T424" s="22" t="s">
        <v>4428</v>
      </c>
      <c r="U424" s="13" t="s">
        <v>3016</v>
      </c>
      <c r="V424" s="14" t="s">
        <v>3643</v>
      </c>
      <c r="W424" s="13">
        <f t="shared" si="13"/>
        <v>0</v>
      </c>
      <c r="X424" s="13">
        <f t="shared" si="14"/>
        <v>0</v>
      </c>
      <c r="Y424" s="12">
        <v>2</v>
      </c>
      <c r="AA424" s="25">
        <v>42438</v>
      </c>
      <c r="AB424" s="13" t="s">
        <v>3123</v>
      </c>
      <c r="AC424" s="13" t="s">
        <v>4428</v>
      </c>
    </row>
    <row r="425" spans="1:29">
      <c r="A425" s="12">
        <v>424</v>
      </c>
      <c r="B425" t="s">
        <v>467</v>
      </c>
      <c r="C425" s="34">
        <v>16832</v>
      </c>
      <c r="D425" s="34" t="s">
        <v>4428</v>
      </c>
      <c r="E425" s="34" t="s">
        <v>4428</v>
      </c>
      <c r="F425" s="34" t="s">
        <v>4428</v>
      </c>
      <c r="G425" s="14" t="s">
        <v>1968</v>
      </c>
      <c r="H425" s="13">
        <v>38.314981000000003</v>
      </c>
      <c r="I425" s="13">
        <v>-122.309555</v>
      </c>
      <c r="J425" s="13" t="b">
        <v>1</v>
      </c>
      <c r="K425" s="34" t="s">
        <v>4428</v>
      </c>
      <c r="L425" s="34" t="s">
        <v>4428</v>
      </c>
      <c r="M425" s="34" t="s">
        <v>4428</v>
      </c>
      <c r="N425" s="13" t="s">
        <v>3019</v>
      </c>
      <c r="O425" s="13" t="s">
        <v>3019</v>
      </c>
      <c r="P425" s="34" t="s">
        <v>4428</v>
      </c>
      <c r="Q425" s="34" t="s">
        <v>4428</v>
      </c>
      <c r="R425" s="13">
        <v>1332</v>
      </c>
      <c r="S425" s="13">
        <v>1954</v>
      </c>
      <c r="T425" s="22">
        <v>344280</v>
      </c>
      <c r="U425" s="13" t="s">
        <v>3016</v>
      </c>
      <c r="V425" s="14" t="s">
        <v>3644</v>
      </c>
      <c r="W425" s="13">
        <f t="shared" si="13"/>
        <v>1</v>
      </c>
      <c r="X425" s="13">
        <f t="shared" si="14"/>
        <v>0</v>
      </c>
      <c r="Y425" s="12">
        <v>2</v>
      </c>
      <c r="AA425" s="13" t="s">
        <v>4428</v>
      </c>
      <c r="AB425" s="13" t="s">
        <v>4428</v>
      </c>
      <c r="AC425" s="13" t="s">
        <v>4428</v>
      </c>
    </row>
    <row r="426" spans="1:29">
      <c r="A426" s="12">
        <v>425</v>
      </c>
      <c r="B426" t="s">
        <v>468</v>
      </c>
      <c r="C426" s="34">
        <v>16832</v>
      </c>
      <c r="D426" s="34" t="s">
        <v>4428</v>
      </c>
      <c r="E426" s="34" t="s">
        <v>4428</v>
      </c>
      <c r="F426" s="34" t="s">
        <v>4428</v>
      </c>
      <c r="G426" s="14" t="s">
        <v>1969</v>
      </c>
      <c r="H426" s="13">
        <v>38.314456999999997</v>
      </c>
      <c r="I426" s="13">
        <v>-122.310121</v>
      </c>
      <c r="J426" s="13" t="b">
        <v>1</v>
      </c>
      <c r="K426" s="34" t="s">
        <v>4428</v>
      </c>
      <c r="L426" s="34" t="s">
        <v>4428</v>
      </c>
      <c r="M426" s="34" t="s">
        <v>4428</v>
      </c>
      <c r="N426" s="13" t="s">
        <v>3019</v>
      </c>
      <c r="O426" s="13" t="s">
        <v>3019</v>
      </c>
      <c r="P426" s="34" t="s">
        <v>4428</v>
      </c>
      <c r="Q426" s="34" t="s">
        <v>4428</v>
      </c>
      <c r="R426" s="19">
        <v>2500</v>
      </c>
      <c r="S426" s="13" t="s">
        <v>4428</v>
      </c>
      <c r="T426" s="22" t="s">
        <v>4428</v>
      </c>
      <c r="U426" s="13" t="s">
        <v>3016</v>
      </c>
      <c r="V426" s="14" t="s">
        <v>3645</v>
      </c>
      <c r="W426" s="13">
        <f t="shared" si="13"/>
        <v>1</v>
      </c>
      <c r="X426" s="13">
        <f t="shared" si="14"/>
        <v>0</v>
      </c>
      <c r="Y426" s="12">
        <v>2</v>
      </c>
      <c r="AA426" s="13" t="s">
        <v>4428</v>
      </c>
      <c r="AB426" s="13" t="s">
        <v>4428</v>
      </c>
      <c r="AC426" s="13" t="s">
        <v>4428</v>
      </c>
    </row>
    <row r="427" spans="1:29">
      <c r="A427" s="12">
        <v>426</v>
      </c>
      <c r="B427" t="s">
        <v>469</v>
      </c>
      <c r="C427" s="34">
        <v>16832</v>
      </c>
      <c r="D427" s="34" t="s">
        <v>4428</v>
      </c>
      <c r="E427" s="34" t="s">
        <v>4428</v>
      </c>
      <c r="F427" s="34" t="s">
        <v>4428</v>
      </c>
      <c r="G427" s="14" t="s">
        <v>1970</v>
      </c>
      <c r="H427" s="13">
        <v>38.314368000000002</v>
      </c>
      <c r="I427" s="13">
        <v>-122.310345</v>
      </c>
      <c r="J427" s="13" t="b">
        <v>1</v>
      </c>
      <c r="K427" s="34" t="s">
        <v>4428</v>
      </c>
      <c r="L427" s="34" t="s">
        <v>4428</v>
      </c>
      <c r="M427" s="34" t="s">
        <v>4428</v>
      </c>
      <c r="N427" s="13" t="s">
        <v>3019</v>
      </c>
      <c r="O427" s="13" t="s">
        <v>3019</v>
      </c>
      <c r="P427" s="34" t="s">
        <v>4428</v>
      </c>
      <c r="Q427" s="34" t="s">
        <v>4428</v>
      </c>
      <c r="R427" s="19">
        <v>1600</v>
      </c>
      <c r="S427" s="13" t="s">
        <v>4428</v>
      </c>
      <c r="T427" s="22" t="s">
        <v>4428</v>
      </c>
      <c r="U427" s="13" t="s">
        <v>3016</v>
      </c>
      <c r="V427" s="14" t="s">
        <v>3646</v>
      </c>
      <c r="W427" s="13">
        <f t="shared" si="13"/>
        <v>0</v>
      </c>
      <c r="X427" s="13">
        <f t="shared" si="14"/>
        <v>0</v>
      </c>
      <c r="Y427" s="12">
        <v>2</v>
      </c>
      <c r="AA427" s="13" t="s">
        <v>4428</v>
      </c>
      <c r="AB427" s="13" t="s">
        <v>4428</v>
      </c>
      <c r="AC427" s="13" t="s">
        <v>4428</v>
      </c>
    </row>
    <row r="428" spans="1:29">
      <c r="A428" s="12">
        <v>427</v>
      </c>
      <c r="B428" t="s">
        <v>470</v>
      </c>
      <c r="C428" s="34">
        <v>16832</v>
      </c>
      <c r="D428" s="34" t="s">
        <v>4428</v>
      </c>
      <c r="E428" s="34" t="s">
        <v>4428</v>
      </c>
      <c r="F428" s="34" t="s">
        <v>4428</v>
      </c>
      <c r="G428" s="14" t="s">
        <v>1971</v>
      </c>
      <c r="H428" s="13">
        <v>38.314608999999997</v>
      </c>
      <c r="I428" s="13">
        <v>-122.31044199999999</v>
      </c>
      <c r="J428" s="13" t="b">
        <v>1</v>
      </c>
      <c r="K428" s="34" t="s">
        <v>4428</v>
      </c>
      <c r="L428" s="34" t="s">
        <v>4428</v>
      </c>
      <c r="M428" s="34" t="s">
        <v>4428</v>
      </c>
      <c r="N428" s="13" t="s">
        <v>3019</v>
      </c>
      <c r="O428" s="13" t="s">
        <v>3019</v>
      </c>
      <c r="P428" s="34" t="s">
        <v>4428</v>
      </c>
      <c r="Q428" s="34" t="s">
        <v>4428</v>
      </c>
      <c r="R428" s="13">
        <v>1106</v>
      </c>
      <c r="S428" s="13">
        <v>1954</v>
      </c>
      <c r="T428" s="22">
        <v>403700</v>
      </c>
      <c r="U428" s="13" t="s">
        <v>3016</v>
      </c>
      <c r="V428" s="14" t="s">
        <v>3647</v>
      </c>
      <c r="W428" s="13">
        <f t="shared" si="13"/>
        <v>1</v>
      </c>
      <c r="X428" s="13">
        <f t="shared" si="14"/>
        <v>0</v>
      </c>
      <c r="Y428" s="12">
        <v>2</v>
      </c>
      <c r="AA428" s="13" t="s">
        <v>4428</v>
      </c>
      <c r="AB428" s="13" t="s">
        <v>4428</v>
      </c>
      <c r="AC428" s="13" t="s">
        <v>4428</v>
      </c>
    </row>
    <row r="429" spans="1:29">
      <c r="A429" s="12">
        <v>428</v>
      </c>
      <c r="B429" t="s">
        <v>471</v>
      </c>
      <c r="C429" s="34">
        <v>16832</v>
      </c>
      <c r="D429" s="34" t="s">
        <v>4428</v>
      </c>
      <c r="E429" s="34" t="s">
        <v>4428</v>
      </c>
      <c r="F429" s="34" t="s">
        <v>4428</v>
      </c>
      <c r="G429" s="14" t="s">
        <v>1972</v>
      </c>
      <c r="H429" s="13">
        <v>38.314788</v>
      </c>
      <c r="I429" s="13">
        <v>-122.31056599999999</v>
      </c>
      <c r="J429" s="13" t="b">
        <v>1</v>
      </c>
      <c r="K429" s="34" t="s">
        <v>4428</v>
      </c>
      <c r="L429" s="34" t="s">
        <v>4428</v>
      </c>
      <c r="M429" s="34" t="s">
        <v>4428</v>
      </c>
      <c r="N429" s="13" t="s">
        <v>3019</v>
      </c>
      <c r="O429" s="13" t="s">
        <v>3019</v>
      </c>
      <c r="P429" s="34" t="s">
        <v>4428</v>
      </c>
      <c r="Q429" s="34" t="s">
        <v>4428</v>
      </c>
      <c r="R429" s="19">
        <v>2200</v>
      </c>
      <c r="S429" s="13" t="s">
        <v>4428</v>
      </c>
      <c r="T429" s="22" t="s">
        <v>4428</v>
      </c>
      <c r="U429" s="13" t="s">
        <v>3016</v>
      </c>
      <c r="V429" s="14" t="s">
        <v>3648</v>
      </c>
      <c r="W429" s="13">
        <f t="shared" si="13"/>
        <v>1</v>
      </c>
      <c r="X429" s="13">
        <f t="shared" si="14"/>
        <v>0</v>
      </c>
      <c r="Y429" s="12">
        <v>2</v>
      </c>
      <c r="AA429" s="13" t="s">
        <v>4428</v>
      </c>
      <c r="AB429" s="13" t="s">
        <v>4428</v>
      </c>
      <c r="AC429" s="13" t="s">
        <v>4428</v>
      </c>
    </row>
    <row r="430" spans="1:29">
      <c r="A430" s="12">
        <v>429</v>
      </c>
      <c r="B430" t="s">
        <v>472</v>
      </c>
      <c r="C430" s="34">
        <v>25429</v>
      </c>
      <c r="D430" s="34" t="s">
        <v>4428</v>
      </c>
      <c r="E430" s="34" t="s">
        <v>4428</v>
      </c>
      <c r="F430" s="34" t="s">
        <v>4428</v>
      </c>
      <c r="G430" s="14" t="s">
        <v>1973</v>
      </c>
      <c r="H430" s="13">
        <v>38.315575000000003</v>
      </c>
      <c r="I430" s="13">
        <v>-122.316771</v>
      </c>
      <c r="J430" s="13" t="b">
        <v>1</v>
      </c>
      <c r="K430" s="34" t="s">
        <v>4428</v>
      </c>
      <c r="L430" s="34" t="s">
        <v>4428</v>
      </c>
      <c r="M430" s="34" t="s">
        <v>4428</v>
      </c>
      <c r="N430" s="13" t="s">
        <v>3019</v>
      </c>
      <c r="O430" s="13" t="s">
        <v>3019</v>
      </c>
      <c r="P430" s="34" t="s">
        <v>4428</v>
      </c>
      <c r="Q430" s="34" t="s">
        <v>4428</v>
      </c>
      <c r="R430" s="13">
        <v>1406</v>
      </c>
      <c r="S430" s="13">
        <v>1970</v>
      </c>
      <c r="T430" s="22">
        <v>529300</v>
      </c>
      <c r="U430" s="13" t="s">
        <v>3016</v>
      </c>
      <c r="V430" s="14" t="s">
        <v>3649</v>
      </c>
      <c r="W430" s="13">
        <f t="shared" si="13"/>
        <v>0</v>
      </c>
      <c r="X430" s="13">
        <f t="shared" si="14"/>
        <v>0</v>
      </c>
      <c r="Y430" s="12">
        <v>1</v>
      </c>
      <c r="AA430" s="13" t="s">
        <v>4428</v>
      </c>
      <c r="AB430" s="13" t="s">
        <v>4428</v>
      </c>
      <c r="AC430" s="13" t="s">
        <v>4428</v>
      </c>
    </row>
    <row r="431" spans="1:29">
      <c r="A431" s="12">
        <v>430</v>
      </c>
      <c r="B431" t="s">
        <v>473</v>
      </c>
      <c r="C431" s="34">
        <v>25429</v>
      </c>
      <c r="D431" s="34" t="s">
        <v>4428</v>
      </c>
      <c r="E431" s="34" t="s">
        <v>4428</v>
      </c>
      <c r="F431" s="34" t="s">
        <v>4428</v>
      </c>
      <c r="G431" s="14" t="s">
        <v>1974</v>
      </c>
      <c r="H431" s="13">
        <v>38.319259000000002</v>
      </c>
      <c r="I431" s="13">
        <v>-122.31416400000001</v>
      </c>
      <c r="J431" s="13" t="b">
        <v>1</v>
      </c>
      <c r="K431" s="34" t="s">
        <v>4428</v>
      </c>
      <c r="L431" s="34" t="s">
        <v>4428</v>
      </c>
      <c r="M431" s="34" t="s">
        <v>4428</v>
      </c>
      <c r="N431" s="13" t="s">
        <v>3019</v>
      </c>
      <c r="O431" s="13" t="s">
        <v>3019</v>
      </c>
      <c r="P431" s="34" t="s">
        <v>4428</v>
      </c>
      <c r="Q431" s="34" t="s">
        <v>4428</v>
      </c>
      <c r="R431" s="13">
        <v>1042</v>
      </c>
      <c r="S431" s="13">
        <v>1956</v>
      </c>
      <c r="T431" s="22">
        <v>414100</v>
      </c>
      <c r="U431" s="13" t="s">
        <v>3016</v>
      </c>
      <c r="V431" s="14" t="s">
        <v>3650</v>
      </c>
      <c r="W431" s="13">
        <f t="shared" si="13"/>
        <v>1</v>
      </c>
      <c r="X431" s="13">
        <f t="shared" si="14"/>
        <v>0</v>
      </c>
      <c r="Y431" s="12">
        <v>2</v>
      </c>
      <c r="AA431" s="13" t="s">
        <v>4428</v>
      </c>
      <c r="AB431" s="13" t="s">
        <v>4428</v>
      </c>
      <c r="AC431" s="13" t="s">
        <v>4428</v>
      </c>
    </row>
    <row r="432" spans="1:29">
      <c r="A432" s="12">
        <v>431</v>
      </c>
      <c r="B432" t="s">
        <v>474</v>
      </c>
      <c r="C432" s="34">
        <v>25805</v>
      </c>
      <c r="D432" s="34" t="s">
        <v>4428</v>
      </c>
      <c r="E432" s="34" t="s">
        <v>4428</v>
      </c>
      <c r="F432" s="34" t="s">
        <v>4428</v>
      </c>
      <c r="G432" s="14" t="s">
        <v>1975</v>
      </c>
      <c r="H432" s="13">
        <v>38.311923999999998</v>
      </c>
      <c r="I432" s="13">
        <v>-122.31967899999999</v>
      </c>
      <c r="J432" s="13" t="b">
        <v>1</v>
      </c>
      <c r="K432" s="34" t="s">
        <v>4428</v>
      </c>
      <c r="L432" s="34" t="s">
        <v>4428</v>
      </c>
      <c r="M432" s="34" t="s">
        <v>4428</v>
      </c>
      <c r="N432" s="13" t="s">
        <v>3019</v>
      </c>
      <c r="O432" s="13" t="s">
        <v>3019</v>
      </c>
      <c r="P432" s="34" t="s">
        <v>4428</v>
      </c>
      <c r="Q432" s="34" t="s">
        <v>4428</v>
      </c>
      <c r="R432" s="13">
        <v>1522</v>
      </c>
      <c r="S432" s="13">
        <v>1965</v>
      </c>
      <c r="T432" s="22">
        <v>519300</v>
      </c>
      <c r="U432" s="13" t="s">
        <v>3016</v>
      </c>
      <c r="V432" s="14" t="s">
        <v>3651</v>
      </c>
      <c r="W432" s="13">
        <f t="shared" si="13"/>
        <v>1</v>
      </c>
      <c r="X432" s="13">
        <f t="shared" si="14"/>
        <v>0</v>
      </c>
      <c r="Y432" s="12">
        <v>2</v>
      </c>
      <c r="AA432" s="25">
        <v>42060</v>
      </c>
      <c r="AB432" s="25">
        <v>42066</v>
      </c>
      <c r="AC432" s="13">
        <f>DAYS360(AA432,AB432,TRUE)</f>
        <v>8</v>
      </c>
    </row>
    <row r="433" spans="1:29">
      <c r="A433" s="12">
        <v>432</v>
      </c>
      <c r="B433" t="s">
        <v>475</v>
      </c>
      <c r="C433" s="34">
        <v>25805</v>
      </c>
      <c r="D433" s="34" t="s">
        <v>4428</v>
      </c>
      <c r="E433" s="34" t="s">
        <v>4428</v>
      </c>
      <c r="F433" s="34" t="s">
        <v>4428</v>
      </c>
      <c r="G433" s="14" t="s">
        <v>1976</v>
      </c>
      <c r="H433" s="13">
        <v>38.312381999999999</v>
      </c>
      <c r="I433" s="13">
        <v>-122.320688</v>
      </c>
      <c r="J433" s="13" t="b">
        <v>1</v>
      </c>
      <c r="K433" s="34" t="s">
        <v>4428</v>
      </c>
      <c r="L433" s="34" t="s">
        <v>4428</v>
      </c>
      <c r="M433" s="34" t="s">
        <v>4428</v>
      </c>
      <c r="N433" s="13" t="s">
        <v>3019</v>
      </c>
      <c r="O433" s="13" t="s">
        <v>3019</v>
      </c>
      <c r="P433" s="34" t="s">
        <v>4428</v>
      </c>
      <c r="Q433" s="34" t="s">
        <v>4428</v>
      </c>
      <c r="R433" s="13">
        <v>1753</v>
      </c>
      <c r="S433" s="13">
        <v>1965</v>
      </c>
      <c r="T433" s="22">
        <v>584900</v>
      </c>
      <c r="U433" s="13" t="s">
        <v>3016</v>
      </c>
      <c r="V433" s="14" t="s">
        <v>3652</v>
      </c>
      <c r="W433" s="13">
        <f t="shared" si="13"/>
        <v>0</v>
      </c>
      <c r="X433" s="13">
        <f t="shared" si="14"/>
        <v>0</v>
      </c>
      <c r="Y433" s="12">
        <v>2</v>
      </c>
      <c r="AA433" s="25">
        <v>42031</v>
      </c>
      <c r="AB433" s="25">
        <v>42060</v>
      </c>
      <c r="AC433" s="13">
        <f>DAYS360(AA433,AB433,TRUE)</f>
        <v>28</v>
      </c>
    </row>
    <row r="434" spans="1:29">
      <c r="A434" s="12">
        <v>433</v>
      </c>
      <c r="B434" t="s">
        <v>476</v>
      </c>
      <c r="C434" s="34">
        <v>25805</v>
      </c>
      <c r="D434" s="34" t="s">
        <v>4428</v>
      </c>
      <c r="E434" s="34" t="s">
        <v>4428</v>
      </c>
      <c r="F434" s="34" t="s">
        <v>4428</v>
      </c>
      <c r="G434" s="14" t="s">
        <v>1977</v>
      </c>
      <c r="H434" s="13">
        <v>38.312711999999998</v>
      </c>
      <c r="I434" s="13">
        <v>-122.319692</v>
      </c>
      <c r="J434" s="13" t="b">
        <v>1</v>
      </c>
      <c r="K434" s="34" t="s">
        <v>4428</v>
      </c>
      <c r="L434" s="34" t="s">
        <v>4428</v>
      </c>
      <c r="M434" s="34" t="s">
        <v>4428</v>
      </c>
      <c r="N434" s="13" t="s">
        <v>3019</v>
      </c>
      <c r="O434" s="13" t="s">
        <v>3019</v>
      </c>
      <c r="P434" s="34" t="s">
        <v>4428</v>
      </c>
      <c r="Q434" s="34" t="s">
        <v>4428</v>
      </c>
      <c r="R434" s="13">
        <v>1551</v>
      </c>
      <c r="S434" s="13">
        <v>1974</v>
      </c>
      <c r="T434" s="22">
        <v>549500</v>
      </c>
      <c r="U434" s="13" t="s">
        <v>3016</v>
      </c>
      <c r="V434" s="14" t="s">
        <v>3653</v>
      </c>
      <c r="W434" s="13">
        <f t="shared" si="13"/>
        <v>1</v>
      </c>
      <c r="X434" s="13">
        <f t="shared" si="14"/>
        <v>0</v>
      </c>
      <c r="Y434" s="12">
        <v>2</v>
      </c>
      <c r="AA434" s="13" t="s">
        <v>4428</v>
      </c>
      <c r="AB434" s="13" t="s">
        <v>4428</v>
      </c>
      <c r="AC434" s="13" t="s">
        <v>4428</v>
      </c>
    </row>
    <row r="435" spans="1:29">
      <c r="A435" s="12">
        <v>434</v>
      </c>
      <c r="B435" t="s">
        <v>477</v>
      </c>
      <c r="C435" s="34">
        <v>25805</v>
      </c>
      <c r="D435" s="34" t="s">
        <v>4428</v>
      </c>
      <c r="E435" s="34" t="s">
        <v>4428</v>
      </c>
      <c r="F435" s="34" t="s">
        <v>4428</v>
      </c>
      <c r="G435" s="14" t="s">
        <v>1978</v>
      </c>
      <c r="H435" s="13">
        <v>38.312970999999997</v>
      </c>
      <c r="I435" s="13">
        <v>-122.32077700000001</v>
      </c>
      <c r="J435" s="13" t="b">
        <v>1</v>
      </c>
      <c r="K435" s="34" t="s">
        <v>4428</v>
      </c>
      <c r="L435" s="34" t="s">
        <v>4428</v>
      </c>
      <c r="M435" s="34" t="s">
        <v>4428</v>
      </c>
      <c r="N435" s="13" t="s">
        <v>3019</v>
      </c>
      <c r="O435" s="13" t="s">
        <v>3019</v>
      </c>
      <c r="P435" s="34" t="s">
        <v>4428</v>
      </c>
      <c r="Q435" s="34" t="s">
        <v>4428</v>
      </c>
      <c r="R435" s="13">
        <v>1327</v>
      </c>
      <c r="S435" s="13">
        <v>1965</v>
      </c>
      <c r="T435" s="22">
        <v>503400</v>
      </c>
      <c r="U435" s="13" t="s">
        <v>3016</v>
      </c>
      <c r="V435" s="14" t="s">
        <v>3654</v>
      </c>
      <c r="W435" s="13">
        <f t="shared" si="13"/>
        <v>0</v>
      </c>
      <c r="X435" s="13">
        <f t="shared" si="14"/>
        <v>0</v>
      </c>
      <c r="Y435" s="12">
        <v>2</v>
      </c>
      <c r="AA435" s="25">
        <v>42143</v>
      </c>
      <c r="AB435" s="13" t="s">
        <v>3124</v>
      </c>
      <c r="AC435" s="13" t="s">
        <v>4428</v>
      </c>
    </row>
    <row r="436" spans="1:29">
      <c r="A436" s="12">
        <v>435</v>
      </c>
      <c r="B436" t="s">
        <v>478</v>
      </c>
      <c r="C436" s="34">
        <v>25805</v>
      </c>
      <c r="D436" s="34" t="s">
        <v>4428</v>
      </c>
      <c r="E436" s="34" t="s">
        <v>4428</v>
      </c>
      <c r="F436" s="34" t="s">
        <v>4428</v>
      </c>
      <c r="G436" s="14" t="s">
        <v>1979</v>
      </c>
      <c r="H436" s="13">
        <v>38.313245999999999</v>
      </c>
      <c r="I436" s="13">
        <v>-122.31907200000001</v>
      </c>
      <c r="J436" s="13" t="b">
        <v>1</v>
      </c>
      <c r="K436" s="34" t="s">
        <v>4428</v>
      </c>
      <c r="L436" s="34" t="s">
        <v>4428</v>
      </c>
      <c r="M436" s="34" t="s">
        <v>4428</v>
      </c>
      <c r="N436" s="13" t="s">
        <v>3019</v>
      </c>
      <c r="O436" s="13" t="s">
        <v>3019</v>
      </c>
      <c r="P436" s="34" t="s">
        <v>4428</v>
      </c>
      <c r="Q436" s="34" t="s">
        <v>4428</v>
      </c>
      <c r="R436" s="13">
        <v>1691</v>
      </c>
      <c r="S436" s="13">
        <v>1971</v>
      </c>
      <c r="T436" s="22">
        <v>562500</v>
      </c>
      <c r="U436" s="13" t="s">
        <v>3016</v>
      </c>
      <c r="V436" s="14" t="s">
        <v>3655</v>
      </c>
      <c r="W436" s="13">
        <f t="shared" si="13"/>
        <v>1</v>
      </c>
      <c r="X436" s="13">
        <f t="shared" si="14"/>
        <v>0</v>
      </c>
      <c r="Y436" s="12">
        <v>2</v>
      </c>
      <c r="AA436" s="25">
        <v>42258</v>
      </c>
      <c r="AB436" s="13" t="s">
        <v>3125</v>
      </c>
      <c r="AC436" s="13" t="s">
        <v>4428</v>
      </c>
    </row>
    <row r="437" spans="1:29">
      <c r="A437" s="12">
        <v>436</v>
      </c>
      <c r="B437" t="s">
        <v>479</v>
      </c>
      <c r="C437" s="34">
        <v>25805</v>
      </c>
      <c r="D437" s="34" t="s">
        <v>4428</v>
      </c>
      <c r="E437" s="34" t="s">
        <v>4428</v>
      </c>
      <c r="F437" s="34" t="s">
        <v>4428</v>
      </c>
      <c r="G437" s="14" t="s">
        <v>1980</v>
      </c>
      <c r="H437" s="13">
        <v>38.314466000000003</v>
      </c>
      <c r="I437" s="13">
        <v>-122.319965</v>
      </c>
      <c r="J437" s="13" t="b">
        <v>1</v>
      </c>
      <c r="K437" s="34" t="s">
        <v>4428</v>
      </c>
      <c r="L437" s="34" t="s">
        <v>4428</v>
      </c>
      <c r="M437" s="34" t="s">
        <v>4428</v>
      </c>
      <c r="N437" s="13" t="s">
        <v>3019</v>
      </c>
      <c r="O437" s="13" t="s">
        <v>3019</v>
      </c>
      <c r="P437" s="34" t="s">
        <v>4428</v>
      </c>
      <c r="Q437" s="34" t="s">
        <v>4428</v>
      </c>
      <c r="R437" s="13">
        <v>1578</v>
      </c>
      <c r="S437" s="13">
        <v>1958</v>
      </c>
      <c r="T437" s="22">
        <v>528200</v>
      </c>
      <c r="U437" s="13" t="s">
        <v>3016</v>
      </c>
      <c r="V437" s="14" t="s">
        <v>3656</v>
      </c>
      <c r="W437" s="13">
        <f t="shared" si="13"/>
        <v>1</v>
      </c>
      <c r="X437" s="13">
        <f t="shared" si="14"/>
        <v>0</v>
      </c>
      <c r="Y437" s="12">
        <v>2</v>
      </c>
      <c r="AA437" s="13" t="s">
        <v>4428</v>
      </c>
      <c r="AB437" s="13" t="s">
        <v>4428</v>
      </c>
      <c r="AC437" s="13" t="s">
        <v>4428</v>
      </c>
    </row>
    <row r="438" spans="1:29">
      <c r="A438" s="12">
        <v>437</v>
      </c>
      <c r="B438" t="s">
        <v>480</v>
      </c>
      <c r="C438" s="34">
        <v>25805</v>
      </c>
      <c r="D438" s="34" t="s">
        <v>4428</v>
      </c>
      <c r="E438" s="34" t="s">
        <v>4428</v>
      </c>
      <c r="F438" s="34" t="s">
        <v>4428</v>
      </c>
      <c r="G438" s="14" t="s">
        <v>1981</v>
      </c>
      <c r="H438" s="13">
        <v>38.314405999999998</v>
      </c>
      <c r="I438" s="13">
        <v>-122.320285</v>
      </c>
      <c r="J438" s="13" t="b">
        <v>1</v>
      </c>
      <c r="K438" s="34" t="s">
        <v>4428</v>
      </c>
      <c r="L438" s="34" t="s">
        <v>4428</v>
      </c>
      <c r="M438" s="34" t="s">
        <v>4428</v>
      </c>
      <c r="N438" s="13" t="s">
        <v>3019</v>
      </c>
      <c r="O438" s="13" t="s">
        <v>3019</v>
      </c>
      <c r="P438" s="34" t="s">
        <v>4428</v>
      </c>
      <c r="Q438" s="34" t="s">
        <v>4428</v>
      </c>
      <c r="R438" s="13">
        <v>1590</v>
      </c>
      <c r="S438" s="13">
        <v>1956</v>
      </c>
      <c r="T438" s="22">
        <v>538800</v>
      </c>
      <c r="U438" s="13" t="s">
        <v>3016</v>
      </c>
      <c r="V438" s="14" t="s">
        <v>3657</v>
      </c>
      <c r="W438" s="13">
        <f t="shared" si="13"/>
        <v>1</v>
      </c>
      <c r="X438" s="13">
        <f t="shared" si="14"/>
        <v>0</v>
      </c>
      <c r="Y438" s="12">
        <v>2</v>
      </c>
      <c r="AA438" s="25">
        <v>42009</v>
      </c>
      <c r="AB438" s="25">
        <v>42131</v>
      </c>
      <c r="AC438" s="13">
        <f>DAYS360(AA438,AB438,TRUE)</f>
        <v>122</v>
      </c>
    </row>
    <row r="439" spans="1:29">
      <c r="A439" s="12">
        <v>438</v>
      </c>
      <c r="B439" t="s">
        <v>481</v>
      </c>
      <c r="C439" s="34">
        <v>25805</v>
      </c>
      <c r="D439" s="34" t="s">
        <v>4428</v>
      </c>
      <c r="E439" s="34" t="s">
        <v>4428</v>
      </c>
      <c r="F439" s="34" t="s">
        <v>4428</v>
      </c>
      <c r="G439" s="14" t="s">
        <v>1982</v>
      </c>
      <c r="H439" s="13">
        <v>38.314351000000002</v>
      </c>
      <c r="I439" s="13">
        <v>-122.320577</v>
      </c>
      <c r="J439" s="13" t="b">
        <v>1</v>
      </c>
      <c r="K439" s="34" t="s">
        <v>4428</v>
      </c>
      <c r="L439" s="34" t="s">
        <v>4428</v>
      </c>
      <c r="M439" s="34" t="s">
        <v>4428</v>
      </c>
      <c r="N439" s="13" t="s">
        <v>3019</v>
      </c>
      <c r="O439" s="13" t="s">
        <v>3019</v>
      </c>
      <c r="P439" s="34" t="s">
        <v>4428</v>
      </c>
      <c r="Q439" s="34" t="s">
        <v>4428</v>
      </c>
      <c r="R439" s="13">
        <v>878</v>
      </c>
      <c r="S439" s="13">
        <v>1951</v>
      </c>
      <c r="T439" s="22">
        <v>482800</v>
      </c>
      <c r="U439" s="13" t="s">
        <v>3017</v>
      </c>
      <c r="V439" s="14" t="s">
        <v>3658</v>
      </c>
      <c r="W439" s="13">
        <f t="shared" si="13"/>
        <v>0</v>
      </c>
      <c r="X439" s="13">
        <f t="shared" si="14"/>
        <v>0</v>
      </c>
      <c r="Y439" s="12">
        <v>4</v>
      </c>
      <c r="AA439" s="13" t="s">
        <v>4428</v>
      </c>
      <c r="AB439" s="13" t="s">
        <v>4428</v>
      </c>
      <c r="AC439" s="13" t="s">
        <v>4428</v>
      </c>
    </row>
    <row r="440" spans="1:29">
      <c r="A440" s="12">
        <v>439</v>
      </c>
      <c r="B440" t="s">
        <v>482</v>
      </c>
      <c r="C440" s="34">
        <v>25805</v>
      </c>
      <c r="D440" s="34" t="s">
        <v>4428</v>
      </c>
      <c r="E440" s="34" t="s">
        <v>4428</v>
      </c>
      <c r="F440" s="34" t="s">
        <v>4428</v>
      </c>
      <c r="G440" s="14" t="s">
        <v>1983</v>
      </c>
      <c r="H440" s="13">
        <v>38.314295999999999</v>
      </c>
      <c r="I440" s="13">
        <v>-122.32087</v>
      </c>
      <c r="J440" s="13" t="b">
        <v>1</v>
      </c>
      <c r="K440" s="34" t="s">
        <v>4428</v>
      </c>
      <c r="L440" s="34" t="s">
        <v>4428</v>
      </c>
      <c r="M440" s="34" t="s">
        <v>4428</v>
      </c>
      <c r="N440" s="13" t="s">
        <v>3019</v>
      </c>
      <c r="O440" s="13" t="s">
        <v>3019</v>
      </c>
      <c r="P440" s="34" t="s">
        <v>4428</v>
      </c>
      <c r="Q440" s="34" t="s">
        <v>4428</v>
      </c>
      <c r="R440" s="13">
        <v>1245</v>
      </c>
      <c r="S440" s="13">
        <v>1951</v>
      </c>
      <c r="T440" s="22">
        <v>504800</v>
      </c>
      <c r="U440" s="13" t="s">
        <v>3016</v>
      </c>
      <c r="V440" s="14" t="s">
        <v>3659</v>
      </c>
      <c r="W440" s="13">
        <f t="shared" si="13"/>
        <v>1</v>
      </c>
      <c r="X440" s="13">
        <f t="shared" si="14"/>
        <v>0</v>
      </c>
      <c r="Y440" s="12">
        <v>2</v>
      </c>
      <c r="AA440" s="25">
        <v>41899</v>
      </c>
      <c r="AB440" s="25">
        <v>41912</v>
      </c>
      <c r="AC440" s="13">
        <f>DAYS360(AA440,AB440,TRUE)</f>
        <v>13</v>
      </c>
    </row>
    <row r="441" spans="1:29">
      <c r="A441" s="12">
        <v>440</v>
      </c>
      <c r="B441" t="s">
        <v>483</v>
      </c>
      <c r="C441" s="34">
        <v>25805</v>
      </c>
      <c r="D441" s="34" t="s">
        <v>4428</v>
      </c>
      <c r="E441" s="34" t="s">
        <v>4428</v>
      </c>
      <c r="F441" s="34" t="s">
        <v>4428</v>
      </c>
      <c r="G441" s="14" t="s">
        <v>1984</v>
      </c>
      <c r="H441" s="13">
        <v>38.315195000000003</v>
      </c>
      <c r="I441" s="13">
        <v>-122.322592</v>
      </c>
      <c r="J441" s="13" t="b">
        <v>1</v>
      </c>
      <c r="K441" s="34" t="s">
        <v>4428</v>
      </c>
      <c r="L441" s="34" t="s">
        <v>4428</v>
      </c>
      <c r="M441" s="34" t="s">
        <v>4428</v>
      </c>
      <c r="N441" s="13" t="s">
        <v>3019</v>
      </c>
      <c r="O441" s="13" t="s">
        <v>3019</v>
      </c>
      <c r="P441" s="34" t="s">
        <v>4428</v>
      </c>
      <c r="Q441" s="34" t="s">
        <v>4428</v>
      </c>
      <c r="R441" s="13">
        <v>1972</v>
      </c>
      <c r="S441" s="13">
        <v>1972</v>
      </c>
      <c r="T441" s="22">
        <v>592900</v>
      </c>
      <c r="U441" s="13" t="s">
        <v>3016</v>
      </c>
      <c r="V441" s="14" t="s">
        <v>3660</v>
      </c>
      <c r="W441" s="13">
        <f t="shared" si="13"/>
        <v>0</v>
      </c>
      <c r="X441" s="13">
        <f t="shared" si="14"/>
        <v>0</v>
      </c>
      <c r="Y441" s="12">
        <v>2</v>
      </c>
      <c r="AA441" s="25">
        <v>41914</v>
      </c>
      <c r="AB441" s="13" t="s">
        <v>3126</v>
      </c>
      <c r="AC441" s="13" t="s">
        <v>4428</v>
      </c>
    </row>
    <row r="442" spans="1:29">
      <c r="A442" s="12">
        <v>441</v>
      </c>
      <c r="B442" t="s">
        <v>484</v>
      </c>
      <c r="C442" s="34">
        <v>25805</v>
      </c>
      <c r="D442" s="34" t="s">
        <v>4428</v>
      </c>
      <c r="E442" s="34" t="s">
        <v>4428</v>
      </c>
      <c r="F442" s="34" t="s">
        <v>4428</v>
      </c>
      <c r="G442" s="14" t="s">
        <v>1985</v>
      </c>
      <c r="H442" s="13">
        <v>38.315569000000004</v>
      </c>
      <c r="I442" s="13">
        <v>-122.320542</v>
      </c>
      <c r="J442" s="13" t="b">
        <v>1</v>
      </c>
      <c r="K442" s="34" t="s">
        <v>4428</v>
      </c>
      <c r="L442" s="34" t="s">
        <v>4428</v>
      </c>
      <c r="M442" s="34" t="s">
        <v>4428</v>
      </c>
      <c r="N442" s="13" t="s">
        <v>3019</v>
      </c>
      <c r="O442" s="13" t="s">
        <v>3019</v>
      </c>
      <c r="P442" s="34" t="s">
        <v>4428</v>
      </c>
      <c r="Q442" s="34" t="s">
        <v>4428</v>
      </c>
      <c r="R442" s="13">
        <v>1348</v>
      </c>
      <c r="S442" s="13">
        <v>1967</v>
      </c>
      <c r="T442" s="22">
        <v>490100</v>
      </c>
      <c r="U442" s="13" t="s">
        <v>3016</v>
      </c>
      <c r="V442" s="14" t="s">
        <v>3661</v>
      </c>
      <c r="W442" s="13">
        <f t="shared" si="13"/>
        <v>1</v>
      </c>
      <c r="X442" s="13">
        <f t="shared" si="14"/>
        <v>0</v>
      </c>
      <c r="Y442" s="12">
        <v>2</v>
      </c>
      <c r="AA442" s="13" t="s">
        <v>4428</v>
      </c>
      <c r="AB442" s="13" t="s">
        <v>4428</v>
      </c>
      <c r="AC442" s="13" t="s">
        <v>4428</v>
      </c>
    </row>
    <row r="443" spans="1:29">
      <c r="A443" s="12">
        <v>442</v>
      </c>
      <c r="B443" t="s">
        <v>485</v>
      </c>
      <c r="C443" s="34">
        <v>25805</v>
      </c>
      <c r="D443" s="34" t="s">
        <v>4428</v>
      </c>
      <c r="E443" s="34" t="s">
        <v>4428</v>
      </c>
      <c r="F443" s="34" t="s">
        <v>4428</v>
      </c>
      <c r="G443" s="14" t="s">
        <v>1986</v>
      </c>
      <c r="H443" s="13">
        <v>38.315710000000003</v>
      </c>
      <c r="I443" s="13">
        <v>-122.31970699999999</v>
      </c>
      <c r="J443" s="13" t="b">
        <v>1</v>
      </c>
      <c r="K443" s="34" t="s">
        <v>4428</v>
      </c>
      <c r="L443" s="34" t="s">
        <v>4428</v>
      </c>
      <c r="M443" s="34" t="s">
        <v>4428</v>
      </c>
      <c r="N443" s="13" t="s">
        <v>3019</v>
      </c>
      <c r="O443" s="13" t="s">
        <v>3019</v>
      </c>
      <c r="P443" s="34" t="s">
        <v>4428</v>
      </c>
      <c r="Q443" s="34" t="s">
        <v>4428</v>
      </c>
      <c r="R443" s="13">
        <v>1469</v>
      </c>
      <c r="S443" s="13">
        <v>1968</v>
      </c>
      <c r="T443" s="22">
        <v>516500</v>
      </c>
      <c r="U443" s="13" t="s">
        <v>3016</v>
      </c>
      <c r="V443" s="14" t="s">
        <v>3662</v>
      </c>
      <c r="W443" s="13">
        <f t="shared" si="13"/>
        <v>0</v>
      </c>
      <c r="X443" s="13">
        <f t="shared" si="14"/>
        <v>0</v>
      </c>
      <c r="Y443" s="12">
        <v>2</v>
      </c>
      <c r="AA443" s="25">
        <v>42060</v>
      </c>
      <c r="AB443" s="25">
        <v>42076</v>
      </c>
      <c r="AC443" s="13">
        <f>DAYS360(AA443,AB443,TRUE)</f>
        <v>18</v>
      </c>
    </row>
    <row r="444" spans="1:29">
      <c r="A444" s="12">
        <v>443</v>
      </c>
      <c r="B444" t="s">
        <v>486</v>
      </c>
      <c r="C444" s="34">
        <v>25805</v>
      </c>
      <c r="D444" s="34" t="s">
        <v>4428</v>
      </c>
      <c r="E444" s="34" t="s">
        <v>4428</v>
      </c>
      <c r="F444" s="34" t="s">
        <v>4428</v>
      </c>
      <c r="G444" s="14" t="s">
        <v>1987</v>
      </c>
      <c r="H444" s="13">
        <v>38.316102000000001</v>
      </c>
      <c r="I444" s="13">
        <v>-122.318775</v>
      </c>
      <c r="J444" s="13" t="b">
        <v>1</v>
      </c>
      <c r="K444" s="34" t="s">
        <v>4428</v>
      </c>
      <c r="L444" s="34" t="s">
        <v>4428</v>
      </c>
      <c r="M444" s="34" t="s">
        <v>4428</v>
      </c>
      <c r="N444" s="13" t="s">
        <v>3019</v>
      </c>
      <c r="O444" s="13" t="s">
        <v>3019</v>
      </c>
      <c r="P444" s="34" t="s">
        <v>4428</v>
      </c>
      <c r="Q444" s="34" t="s">
        <v>4428</v>
      </c>
      <c r="R444" s="13">
        <v>1348</v>
      </c>
      <c r="S444" s="13">
        <v>1968</v>
      </c>
      <c r="T444" s="22">
        <v>495100</v>
      </c>
      <c r="U444" s="13" t="s">
        <v>3016</v>
      </c>
      <c r="V444" s="14" t="s">
        <v>3663</v>
      </c>
      <c r="W444" s="13">
        <f t="shared" si="13"/>
        <v>1</v>
      </c>
      <c r="X444" s="13">
        <f t="shared" si="14"/>
        <v>0</v>
      </c>
      <c r="Y444" s="12">
        <v>2</v>
      </c>
      <c r="AA444" s="25">
        <v>41909</v>
      </c>
      <c r="AB444" s="25">
        <v>42146</v>
      </c>
      <c r="AC444" s="13">
        <f>DAYS360(AA444,AB444,TRUE)</f>
        <v>235</v>
      </c>
    </row>
    <row r="445" spans="1:29">
      <c r="A445" s="12">
        <v>444</v>
      </c>
      <c r="B445" t="s">
        <v>487</v>
      </c>
      <c r="C445" s="34">
        <v>25805</v>
      </c>
      <c r="D445" s="34" t="s">
        <v>4428</v>
      </c>
      <c r="E445" s="34" t="s">
        <v>4428</v>
      </c>
      <c r="F445" s="34" t="s">
        <v>4428</v>
      </c>
      <c r="G445" s="14" t="s">
        <v>1988</v>
      </c>
      <c r="H445" s="13">
        <v>38.316321000000002</v>
      </c>
      <c r="I445" s="13">
        <v>-122.31947</v>
      </c>
      <c r="J445" s="13" t="b">
        <v>1</v>
      </c>
      <c r="K445" s="34" t="s">
        <v>4428</v>
      </c>
      <c r="L445" s="34" t="s">
        <v>4428</v>
      </c>
      <c r="M445" s="34" t="s">
        <v>4428</v>
      </c>
      <c r="N445" s="13" t="s">
        <v>3019</v>
      </c>
      <c r="O445" s="13" t="s">
        <v>3019</v>
      </c>
      <c r="P445" s="34" t="s">
        <v>4428</v>
      </c>
      <c r="Q445" s="34" t="s">
        <v>4428</v>
      </c>
      <c r="R445" s="13">
        <v>1725</v>
      </c>
      <c r="S445" s="13">
        <v>1968</v>
      </c>
      <c r="T445" s="22">
        <v>544800</v>
      </c>
      <c r="U445" s="13" t="s">
        <v>3016</v>
      </c>
      <c r="V445" s="14" t="s">
        <v>3663</v>
      </c>
      <c r="W445" s="13">
        <f t="shared" si="13"/>
        <v>1</v>
      </c>
      <c r="X445" s="13">
        <f t="shared" si="14"/>
        <v>0</v>
      </c>
      <c r="Y445" s="12">
        <v>2</v>
      </c>
      <c r="AA445" s="13" t="s">
        <v>4428</v>
      </c>
      <c r="AB445" s="13" t="s">
        <v>4428</v>
      </c>
      <c r="AC445" s="13" t="s">
        <v>4428</v>
      </c>
    </row>
    <row r="446" spans="1:29">
      <c r="A446" s="12">
        <v>445</v>
      </c>
      <c r="B446" t="s">
        <v>488</v>
      </c>
      <c r="C446" s="34">
        <v>25805</v>
      </c>
      <c r="D446" s="34" t="s">
        <v>4428</v>
      </c>
      <c r="E446" s="34" t="s">
        <v>4428</v>
      </c>
      <c r="F446" s="34" t="s">
        <v>4428</v>
      </c>
      <c r="G446" s="14" t="s">
        <v>1989</v>
      </c>
      <c r="H446" s="13">
        <v>38.316597000000002</v>
      </c>
      <c r="I446" s="13">
        <v>-122.318963</v>
      </c>
      <c r="J446" s="13" t="b">
        <v>1</v>
      </c>
      <c r="K446" s="34" t="s">
        <v>4428</v>
      </c>
      <c r="L446" s="34" t="s">
        <v>4428</v>
      </c>
      <c r="M446" s="34" t="s">
        <v>4428</v>
      </c>
      <c r="N446" s="13" t="s">
        <v>3019</v>
      </c>
      <c r="O446" s="13" t="s">
        <v>3019</v>
      </c>
      <c r="P446" s="34" t="s">
        <v>4428</v>
      </c>
      <c r="Q446" s="34" t="s">
        <v>4428</v>
      </c>
      <c r="R446" s="13">
        <v>1348</v>
      </c>
      <c r="S446" s="13">
        <v>1967</v>
      </c>
      <c r="T446" s="22">
        <v>493300</v>
      </c>
      <c r="U446" s="13" t="s">
        <v>3016</v>
      </c>
      <c r="V446" s="14" t="s">
        <v>3663</v>
      </c>
      <c r="W446" s="13">
        <f t="shared" si="13"/>
        <v>1</v>
      </c>
      <c r="X446" s="13">
        <f t="shared" si="14"/>
        <v>0</v>
      </c>
      <c r="Y446" s="12">
        <v>2</v>
      </c>
      <c r="AA446" s="25">
        <v>41947</v>
      </c>
      <c r="AB446" s="25">
        <v>41968</v>
      </c>
      <c r="AC446" s="13">
        <f>DAYS360(AA446,AB446,TRUE)</f>
        <v>21</v>
      </c>
    </row>
    <row r="447" spans="1:29">
      <c r="A447" s="12">
        <v>446</v>
      </c>
      <c r="B447" t="s">
        <v>489</v>
      </c>
      <c r="C447" s="34">
        <v>25805</v>
      </c>
      <c r="D447" s="34" t="s">
        <v>4428</v>
      </c>
      <c r="E447" s="34" t="s">
        <v>4428</v>
      </c>
      <c r="F447" s="34" t="s">
        <v>4428</v>
      </c>
      <c r="G447" s="14" t="s">
        <v>1990</v>
      </c>
      <c r="H447" s="13">
        <v>38.31691</v>
      </c>
      <c r="I447" s="13">
        <v>-122.319106</v>
      </c>
      <c r="J447" s="13" t="b">
        <v>1</v>
      </c>
      <c r="K447" s="34" t="s">
        <v>4428</v>
      </c>
      <c r="L447" s="34" t="s">
        <v>4428</v>
      </c>
      <c r="M447" s="34" t="s">
        <v>4428</v>
      </c>
      <c r="N447" s="13" t="s">
        <v>3019</v>
      </c>
      <c r="O447" s="13" t="s">
        <v>3019</v>
      </c>
      <c r="P447" s="34" t="s">
        <v>4428</v>
      </c>
      <c r="Q447" s="34" t="s">
        <v>4428</v>
      </c>
      <c r="R447" s="13">
        <v>1469</v>
      </c>
      <c r="S447" s="13">
        <v>1967</v>
      </c>
      <c r="T447" s="22">
        <v>515200</v>
      </c>
      <c r="U447" s="13" t="s">
        <v>3016</v>
      </c>
      <c r="V447" s="14" t="s">
        <v>3663</v>
      </c>
      <c r="W447" s="13">
        <f t="shared" si="13"/>
        <v>1</v>
      </c>
      <c r="X447" s="13">
        <f t="shared" si="14"/>
        <v>0</v>
      </c>
      <c r="Y447" s="12">
        <v>2</v>
      </c>
      <c r="AA447" s="25">
        <v>41908</v>
      </c>
      <c r="AB447" s="25">
        <v>41913</v>
      </c>
      <c r="AC447" s="13">
        <f>DAYS360(AA447,AB447,TRUE)</f>
        <v>5</v>
      </c>
    </row>
    <row r="448" spans="1:29">
      <c r="A448" s="12">
        <v>447</v>
      </c>
      <c r="B448" t="s">
        <v>490</v>
      </c>
      <c r="C448" s="34">
        <v>25805</v>
      </c>
      <c r="D448" s="34" t="s">
        <v>4428</v>
      </c>
      <c r="E448" s="34" t="s">
        <v>4428</v>
      </c>
      <c r="F448" s="34" t="s">
        <v>4428</v>
      </c>
      <c r="G448" s="14" t="s">
        <v>1991</v>
      </c>
      <c r="H448" s="13">
        <v>38.316963999999999</v>
      </c>
      <c r="I448" s="13">
        <v>-122.31965700000001</v>
      </c>
      <c r="J448" s="13" t="b">
        <v>1</v>
      </c>
      <c r="K448" s="34" t="s">
        <v>4428</v>
      </c>
      <c r="L448" s="34" t="s">
        <v>4428</v>
      </c>
      <c r="M448" s="34" t="s">
        <v>4428</v>
      </c>
      <c r="N448" s="13" t="s">
        <v>3019</v>
      </c>
      <c r="O448" s="13" t="s">
        <v>3019</v>
      </c>
      <c r="P448" s="34" t="s">
        <v>4428</v>
      </c>
      <c r="Q448" s="34" t="s">
        <v>4428</v>
      </c>
      <c r="R448" s="13">
        <v>1469</v>
      </c>
      <c r="S448" s="13">
        <v>1969</v>
      </c>
      <c r="T448" s="22">
        <v>474600</v>
      </c>
      <c r="U448" s="13" t="s">
        <v>3016</v>
      </c>
      <c r="V448" s="14" t="s">
        <v>3664</v>
      </c>
      <c r="W448" s="13">
        <f t="shared" si="13"/>
        <v>1</v>
      </c>
      <c r="X448" s="13">
        <f t="shared" si="14"/>
        <v>1</v>
      </c>
      <c r="Y448" s="12">
        <v>3</v>
      </c>
      <c r="AA448" s="25">
        <v>42061</v>
      </c>
      <c r="AB448" s="25">
        <v>42086</v>
      </c>
      <c r="AC448" s="13">
        <f>DAYS360(AA448,AB448,TRUE)</f>
        <v>27</v>
      </c>
    </row>
    <row r="449" spans="1:29">
      <c r="A449" s="12">
        <v>448</v>
      </c>
      <c r="B449" t="s">
        <v>1436</v>
      </c>
      <c r="C449" s="34">
        <v>25805</v>
      </c>
      <c r="D449" s="34" t="s">
        <v>4428</v>
      </c>
      <c r="E449" s="34" t="s">
        <v>4428</v>
      </c>
      <c r="F449" s="34" t="s">
        <v>4428</v>
      </c>
      <c r="G449" s="14" t="s">
        <v>1992</v>
      </c>
      <c r="H449" s="13">
        <v>38.317131000000003</v>
      </c>
      <c r="I449" s="13">
        <v>-122.319704</v>
      </c>
      <c r="J449" s="13" t="b">
        <v>1</v>
      </c>
      <c r="K449" s="34" t="s">
        <v>4428</v>
      </c>
      <c r="L449" s="34" t="s">
        <v>4428</v>
      </c>
      <c r="M449" s="34" t="s">
        <v>4428</v>
      </c>
      <c r="N449" s="13" t="s">
        <v>3019</v>
      </c>
      <c r="O449" s="13" t="s">
        <v>3019</v>
      </c>
      <c r="P449" s="34" t="s">
        <v>4428</v>
      </c>
      <c r="Q449" s="34" t="s">
        <v>4428</v>
      </c>
      <c r="R449" s="13">
        <v>1348</v>
      </c>
      <c r="S449" s="13">
        <v>1969</v>
      </c>
      <c r="T449" s="22">
        <v>491900</v>
      </c>
      <c r="U449" s="13" t="s">
        <v>3016</v>
      </c>
      <c r="V449" s="14" t="s">
        <v>3663</v>
      </c>
      <c r="W449" s="13">
        <f t="shared" si="13"/>
        <v>1</v>
      </c>
      <c r="X449" s="13">
        <f t="shared" si="14"/>
        <v>0</v>
      </c>
      <c r="Y449" s="12">
        <v>2</v>
      </c>
      <c r="AA449" s="25">
        <v>42143</v>
      </c>
      <c r="AB449" s="25">
        <v>42166</v>
      </c>
      <c r="AC449" s="13">
        <f>DAYS360(AA449,AB449,TRUE)</f>
        <v>22</v>
      </c>
    </row>
    <row r="450" spans="1:29">
      <c r="A450" s="12">
        <v>449</v>
      </c>
      <c r="B450" t="s">
        <v>491</v>
      </c>
      <c r="C450" s="34">
        <v>25805</v>
      </c>
      <c r="D450" s="34" t="s">
        <v>4428</v>
      </c>
      <c r="E450" s="34" t="s">
        <v>4428</v>
      </c>
      <c r="F450" s="34" t="s">
        <v>4428</v>
      </c>
      <c r="G450" s="14" t="s">
        <v>1993</v>
      </c>
      <c r="H450" s="13">
        <v>38.317740999999998</v>
      </c>
      <c r="I450" s="13">
        <v>-122.319945</v>
      </c>
      <c r="J450" s="13" t="b">
        <v>1</v>
      </c>
      <c r="K450" s="34" t="s">
        <v>4428</v>
      </c>
      <c r="L450" s="34" t="s">
        <v>4428</v>
      </c>
      <c r="M450" s="34" t="s">
        <v>4428</v>
      </c>
      <c r="N450" s="13" t="s">
        <v>3019</v>
      </c>
      <c r="O450" s="13" t="s">
        <v>3019</v>
      </c>
      <c r="P450" s="34" t="s">
        <v>4428</v>
      </c>
      <c r="Q450" s="34" t="s">
        <v>4428</v>
      </c>
      <c r="R450" s="13">
        <v>1348</v>
      </c>
      <c r="S450" s="13">
        <v>1969</v>
      </c>
      <c r="T450" s="22">
        <v>457300</v>
      </c>
      <c r="U450" s="13" t="s">
        <v>3016</v>
      </c>
      <c r="V450" s="14" t="s">
        <v>3663</v>
      </c>
      <c r="W450" s="13">
        <f t="shared" ref="W450:W513" si="15">IF(ISNUMBER(FIND("chimney",V450))= TRUE,1,0)</f>
        <v>1</v>
      </c>
      <c r="X450" s="13">
        <f t="shared" ref="X450:X513" si="16">IF(ISNUMBER(FIND("foundation",V450))= TRUE,1,0)</f>
        <v>0</v>
      </c>
      <c r="Y450" s="12">
        <v>2</v>
      </c>
      <c r="AA450" s="25">
        <v>41919</v>
      </c>
      <c r="AB450" s="25">
        <v>41932</v>
      </c>
      <c r="AC450" s="13">
        <f>DAYS360(AA450,AB450,TRUE)</f>
        <v>13</v>
      </c>
    </row>
    <row r="451" spans="1:29">
      <c r="A451" s="12">
        <v>450</v>
      </c>
      <c r="B451" t="s">
        <v>492</v>
      </c>
      <c r="C451" s="34">
        <v>25805</v>
      </c>
      <c r="D451" s="34" t="s">
        <v>4428</v>
      </c>
      <c r="E451" s="34" t="s">
        <v>4428</v>
      </c>
      <c r="F451" s="34" t="s">
        <v>4428</v>
      </c>
      <c r="G451" s="14" t="s">
        <v>1994</v>
      </c>
      <c r="H451" s="13">
        <v>38.315984999999998</v>
      </c>
      <c r="I451" s="13">
        <v>-122.32073</v>
      </c>
      <c r="J451" s="13" t="b">
        <v>1</v>
      </c>
      <c r="K451" s="34" t="s">
        <v>4428</v>
      </c>
      <c r="L451" s="34" t="s">
        <v>4428</v>
      </c>
      <c r="M451" s="34" t="s">
        <v>4428</v>
      </c>
      <c r="N451" s="13" t="s">
        <v>3019</v>
      </c>
      <c r="O451" s="13" t="s">
        <v>3019</v>
      </c>
      <c r="P451" s="34" t="s">
        <v>4428</v>
      </c>
      <c r="Q451" s="34" t="s">
        <v>4428</v>
      </c>
      <c r="R451" s="13">
        <v>1469</v>
      </c>
      <c r="S451" s="13">
        <v>1967</v>
      </c>
      <c r="T451" s="22">
        <v>517000</v>
      </c>
      <c r="U451" s="13" t="s">
        <v>3016</v>
      </c>
      <c r="V451" s="14" t="s">
        <v>3661</v>
      </c>
      <c r="W451" s="13">
        <f t="shared" si="15"/>
        <v>1</v>
      </c>
      <c r="X451" s="13">
        <f t="shared" si="16"/>
        <v>0</v>
      </c>
      <c r="Y451" s="12">
        <v>2</v>
      </c>
      <c r="AA451" s="13" t="s">
        <v>4428</v>
      </c>
      <c r="AB451" s="13" t="s">
        <v>4428</v>
      </c>
      <c r="AC451" s="13" t="s">
        <v>4428</v>
      </c>
    </row>
    <row r="452" spans="1:29">
      <c r="A452" s="12">
        <v>451</v>
      </c>
      <c r="B452" t="s">
        <v>493</v>
      </c>
      <c r="C452" s="34">
        <v>25805</v>
      </c>
      <c r="D452" s="34" t="s">
        <v>4428</v>
      </c>
      <c r="E452" s="34" t="s">
        <v>4428</v>
      </c>
      <c r="F452" s="34" t="s">
        <v>4428</v>
      </c>
      <c r="G452" s="14" t="s">
        <v>1995</v>
      </c>
      <c r="H452" s="13">
        <v>38.316025000000003</v>
      </c>
      <c r="I452" s="13">
        <v>-122.32049499999999</v>
      </c>
      <c r="J452" s="13" t="b">
        <v>1</v>
      </c>
      <c r="K452" s="34" t="s">
        <v>4428</v>
      </c>
      <c r="L452" s="34" t="s">
        <v>4428</v>
      </c>
      <c r="M452" s="34" t="s">
        <v>4428</v>
      </c>
      <c r="N452" s="13" t="s">
        <v>3019</v>
      </c>
      <c r="O452" s="13" t="s">
        <v>3019</v>
      </c>
      <c r="P452" s="34" t="s">
        <v>4428</v>
      </c>
      <c r="Q452" s="34" t="s">
        <v>4428</v>
      </c>
      <c r="R452" s="13">
        <v>1348</v>
      </c>
      <c r="S452" s="13">
        <v>1969</v>
      </c>
      <c r="T452" s="22">
        <v>492700</v>
      </c>
      <c r="U452" s="13" t="s">
        <v>3016</v>
      </c>
      <c r="V452" s="14" t="s">
        <v>3661</v>
      </c>
      <c r="W452" s="13">
        <f t="shared" si="15"/>
        <v>1</v>
      </c>
      <c r="X452" s="13">
        <f t="shared" si="16"/>
        <v>0</v>
      </c>
      <c r="Y452" s="12">
        <v>2</v>
      </c>
      <c r="AA452" s="25">
        <v>41974</v>
      </c>
      <c r="AB452" s="25">
        <v>42019</v>
      </c>
      <c r="AC452" s="13">
        <f>DAYS360(AA452,AB452,TRUE)</f>
        <v>44</v>
      </c>
    </row>
    <row r="453" spans="1:29">
      <c r="A453" s="12">
        <v>452</v>
      </c>
      <c r="B453" t="s">
        <v>494</v>
      </c>
      <c r="C453" s="34">
        <v>25805</v>
      </c>
      <c r="D453" s="34" t="s">
        <v>4428</v>
      </c>
      <c r="E453" s="34" t="s">
        <v>4428</v>
      </c>
      <c r="F453" s="34" t="s">
        <v>4428</v>
      </c>
      <c r="G453" s="14" t="s">
        <v>1996</v>
      </c>
      <c r="H453" s="13">
        <v>38.316372000000001</v>
      </c>
      <c r="I453" s="13">
        <v>-122.320786</v>
      </c>
      <c r="J453" s="13" t="b">
        <v>1</v>
      </c>
      <c r="K453" s="34" t="s">
        <v>4428</v>
      </c>
      <c r="L453" s="34" t="s">
        <v>4428</v>
      </c>
      <c r="M453" s="34" t="s">
        <v>4428</v>
      </c>
      <c r="N453" s="13" t="s">
        <v>3019</v>
      </c>
      <c r="O453" s="13" t="s">
        <v>3019</v>
      </c>
      <c r="P453" s="34" t="s">
        <v>4428</v>
      </c>
      <c r="Q453" s="34" t="s">
        <v>4428</v>
      </c>
      <c r="R453" s="13">
        <v>1469</v>
      </c>
      <c r="S453" s="13">
        <v>1967</v>
      </c>
      <c r="T453" s="22">
        <v>513400</v>
      </c>
      <c r="U453" s="13" t="s">
        <v>3016</v>
      </c>
      <c r="V453" s="14" t="s">
        <v>3665</v>
      </c>
      <c r="W453" s="13">
        <f t="shared" si="15"/>
        <v>1</v>
      </c>
      <c r="X453" s="13">
        <f t="shared" si="16"/>
        <v>0</v>
      </c>
      <c r="Y453" s="12">
        <v>2</v>
      </c>
      <c r="AA453" s="13" t="s">
        <v>4428</v>
      </c>
      <c r="AB453" s="13" t="s">
        <v>4428</v>
      </c>
      <c r="AC453" s="13" t="s">
        <v>4428</v>
      </c>
    </row>
    <row r="454" spans="1:29">
      <c r="A454" s="12">
        <v>453</v>
      </c>
      <c r="B454" t="s">
        <v>1516</v>
      </c>
      <c r="C454" s="34">
        <v>25805</v>
      </c>
      <c r="D454" s="34" t="s">
        <v>4428</v>
      </c>
      <c r="E454" s="34" t="s">
        <v>4428</v>
      </c>
      <c r="F454" s="34" t="s">
        <v>4428</v>
      </c>
      <c r="G454" s="14" t="s">
        <v>1997</v>
      </c>
      <c r="H454" s="13">
        <v>38.316594000000002</v>
      </c>
      <c r="I454" s="13">
        <v>-122.321765</v>
      </c>
      <c r="J454" s="13" t="b">
        <v>1</v>
      </c>
      <c r="K454" s="34" t="s">
        <v>4428</v>
      </c>
      <c r="L454" s="34" t="s">
        <v>4428</v>
      </c>
      <c r="M454" s="34" t="s">
        <v>4428</v>
      </c>
      <c r="N454" s="13" t="s">
        <v>3019</v>
      </c>
      <c r="O454" s="13" t="s">
        <v>3019</v>
      </c>
      <c r="P454" s="34" t="s">
        <v>4428</v>
      </c>
      <c r="Q454" s="34" t="s">
        <v>4428</v>
      </c>
      <c r="R454" s="13">
        <v>1457</v>
      </c>
      <c r="S454" s="13">
        <v>1964</v>
      </c>
      <c r="T454" s="22">
        <v>511700</v>
      </c>
      <c r="U454" s="13" t="s">
        <v>3016</v>
      </c>
      <c r="V454" s="14" t="s">
        <v>3666</v>
      </c>
      <c r="W454" s="13">
        <f t="shared" si="15"/>
        <v>1</v>
      </c>
      <c r="X454" s="13">
        <f t="shared" si="16"/>
        <v>0</v>
      </c>
      <c r="Y454" s="12">
        <v>2</v>
      </c>
      <c r="AA454" s="25">
        <v>41934</v>
      </c>
      <c r="AB454" s="25">
        <v>42026</v>
      </c>
      <c r="AC454" s="13">
        <f>DAYS360(AA454,AB454,TRUE)</f>
        <v>90</v>
      </c>
    </row>
    <row r="455" spans="1:29">
      <c r="A455" s="12">
        <v>454</v>
      </c>
      <c r="B455" t="s">
        <v>495</v>
      </c>
      <c r="C455" s="34">
        <v>25805</v>
      </c>
      <c r="D455" s="34" t="s">
        <v>4428</v>
      </c>
      <c r="E455" s="34" t="s">
        <v>4428</v>
      </c>
      <c r="F455" s="34" t="s">
        <v>4428</v>
      </c>
      <c r="G455" s="14" t="s">
        <v>1998</v>
      </c>
      <c r="H455" s="13">
        <v>38.317332</v>
      </c>
      <c r="I455" s="13">
        <v>-122.32109699999999</v>
      </c>
      <c r="J455" s="13" t="b">
        <v>1</v>
      </c>
      <c r="K455" s="34" t="s">
        <v>4428</v>
      </c>
      <c r="L455" s="34" t="s">
        <v>4428</v>
      </c>
      <c r="M455" s="34" t="s">
        <v>4428</v>
      </c>
      <c r="N455" s="13" t="s">
        <v>3019</v>
      </c>
      <c r="O455" s="13" t="s">
        <v>3019</v>
      </c>
      <c r="P455" s="34" t="s">
        <v>4428</v>
      </c>
      <c r="Q455" s="34" t="s">
        <v>4428</v>
      </c>
      <c r="R455" s="13">
        <v>1725</v>
      </c>
      <c r="S455" s="13">
        <v>1967</v>
      </c>
      <c r="T455" s="22">
        <v>562400</v>
      </c>
      <c r="U455" s="13" t="s">
        <v>3016</v>
      </c>
      <c r="V455" s="14" t="s">
        <v>3667</v>
      </c>
      <c r="W455" s="13">
        <f t="shared" si="15"/>
        <v>1</v>
      </c>
      <c r="X455" s="13">
        <f t="shared" si="16"/>
        <v>0</v>
      </c>
      <c r="Y455" s="12">
        <v>2</v>
      </c>
      <c r="AA455" s="25">
        <v>42121</v>
      </c>
      <c r="AB455" s="13" t="s">
        <v>3127</v>
      </c>
      <c r="AC455" s="13" t="s">
        <v>4428</v>
      </c>
    </row>
    <row r="456" spans="1:29">
      <c r="A456" s="12">
        <v>455</v>
      </c>
      <c r="B456" t="s">
        <v>1437</v>
      </c>
      <c r="C456" s="34">
        <v>25805</v>
      </c>
      <c r="D456" s="34" t="s">
        <v>4428</v>
      </c>
      <c r="E456" s="34" t="s">
        <v>4428</v>
      </c>
      <c r="F456" s="34" t="s">
        <v>4428</v>
      </c>
      <c r="G456" s="14" t="s">
        <v>1999</v>
      </c>
      <c r="H456" s="13">
        <v>38.317562000000002</v>
      </c>
      <c r="I456" s="13">
        <v>-122.32204900000001</v>
      </c>
      <c r="J456" s="13" t="b">
        <v>1</v>
      </c>
      <c r="K456" s="34" t="s">
        <v>4428</v>
      </c>
      <c r="L456" s="34" t="s">
        <v>4428</v>
      </c>
      <c r="M456" s="34" t="s">
        <v>4428</v>
      </c>
      <c r="N456" s="13" t="s">
        <v>3019</v>
      </c>
      <c r="O456" s="13" t="s">
        <v>3019</v>
      </c>
      <c r="P456" s="34" t="s">
        <v>4428</v>
      </c>
      <c r="Q456" s="34" t="s">
        <v>4428</v>
      </c>
      <c r="R456" s="13">
        <v>1260</v>
      </c>
      <c r="S456" s="13">
        <v>1961</v>
      </c>
      <c r="T456" s="22">
        <v>469500</v>
      </c>
      <c r="U456" s="13" t="s">
        <v>3016</v>
      </c>
      <c r="V456" s="14" t="s">
        <v>3668</v>
      </c>
      <c r="W456" s="13">
        <f t="shared" si="15"/>
        <v>1</v>
      </c>
      <c r="X456" s="13">
        <f t="shared" si="16"/>
        <v>0</v>
      </c>
      <c r="Y456" s="12">
        <v>2</v>
      </c>
      <c r="AA456" s="25">
        <v>42124</v>
      </c>
      <c r="AB456" s="13" t="s">
        <v>3128</v>
      </c>
      <c r="AC456" s="13" t="s">
        <v>4428</v>
      </c>
    </row>
    <row r="457" spans="1:29">
      <c r="A457" s="12">
        <v>456</v>
      </c>
      <c r="B457" t="s">
        <v>496</v>
      </c>
      <c r="C457" s="34">
        <v>25805</v>
      </c>
      <c r="D457" s="34" t="s">
        <v>4428</v>
      </c>
      <c r="E457" s="34" t="s">
        <v>4428</v>
      </c>
      <c r="F457" s="34" t="s">
        <v>4428</v>
      </c>
      <c r="G457" s="14" t="s">
        <v>2000</v>
      </c>
      <c r="H457" s="13">
        <v>38.317655999999999</v>
      </c>
      <c r="I457" s="13">
        <v>-122.321163</v>
      </c>
      <c r="J457" s="13" t="b">
        <v>1</v>
      </c>
      <c r="K457" s="34" t="s">
        <v>4428</v>
      </c>
      <c r="L457" s="34" t="s">
        <v>4428</v>
      </c>
      <c r="M457" s="34" t="s">
        <v>4428</v>
      </c>
      <c r="N457" s="13" t="s">
        <v>3019</v>
      </c>
      <c r="O457" s="13" t="s">
        <v>3019</v>
      </c>
      <c r="P457" s="34" t="s">
        <v>4428</v>
      </c>
      <c r="Q457" s="34" t="s">
        <v>4428</v>
      </c>
      <c r="R457" s="13">
        <v>1348</v>
      </c>
      <c r="S457" s="13">
        <v>1967</v>
      </c>
      <c r="T457" s="22">
        <v>499950</v>
      </c>
      <c r="U457" s="13" t="s">
        <v>3016</v>
      </c>
      <c r="V457" s="14" t="s">
        <v>3669</v>
      </c>
      <c r="W457" s="13">
        <f t="shared" si="15"/>
        <v>1</v>
      </c>
      <c r="X457" s="13">
        <f t="shared" si="16"/>
        <v>0</v>
      </c>
      <c r="Y457" s="12">
        <v>2</v>
      </c>
      <c r="AA457" s="13" t="s">
        <v>4428</v>
      </c>
      <c r="AB457" s="13" t="s">
        <v>4428</v>
      </c>
      <c r="AC457" s="13" t="s">
        <v>4428</v>
      </c>
    </row>
    <row r="458" spans="1:29">
      <c r="A458" s="12">
        <v>457</v>
      </c>
      <c r="B458" t="s">
        <v>497</v>
      </c>
      <c r="C458" s="34">
        <v>25805</v>
      </c>
      <c r="D458" s="34" t="s">
        <v>4428</v>
      </c>
      <c r="E458" s="34" t="s">
        <v>4428</v>
      </c>
      <c r="F458" s="34" t="s">
        <v>4428</v>
      </c>
      <c r="G458" s="14" t="s">
        <v>2001</v>
      </c>
      <c r="H458" s="13">
        <v>38.318041000000001</v>
      </c>
      <c r="I458" s="13">
        <v>-122.322188</v>
      </c>
      <c r="J458" s="13" t="b">
        <v>1</v>
      </c>
      <c r="K458" s="34" t="s">
        <v>4428</v>
      </c>
      <c r="L458" s="34" t="s">
        <v>4428</v>
      </c>
      <c r="M458" s="34" t="s">
        <v>4428</v>
      </c>
      <c r="N458" s="13" t="s">
        <v>3019</v>
      </c>
      <c r="O458" s="13" t="s">
        <v>3019</v>
      </c>
      <c r="P458" s="34" t="s">
        <v>4428</v>
      </c>
      <c r="Q458" s="34" t="s">
        <v>4428</v>
      </c>
      <c r="R458" s="13">
        <v>1347</v>
      </c>
      <c r="S458" s="13">
        <v>1961</v>
      </c>
      <c r="T458" s="22">
        <v>481500</v>
      </c>
      <c r="U458" s="13" t="s">
        <v>3016</v>
      </c>
      <c r="V458" s="14" t="s">
        <v>3670</v>
      </c>
      <c r="W458" s="13">
        <f t="shared" si="15"/>
        <v>1</v>
      </c>
      <c r="X458" s="13">
        <f t="shared" si="16"/>
        <v>0</v>
      </c>
      <c r="Y458" s="12">
        <v>2</v>
      </c>
      <c r="AA458" s="13" t="s">
        <v>4428</v>
      </c>
      <c r="AB458" s="13" t="s">
        <v>4428</v>
      </c>
      <c r="AC458" s="13" t="s">
        <v>4428</v>
      </c>
    </row>
    <row r="459" spans="1:29">
      <c r="A459" s="12">
        <v>458</v>
      </c>
      <c r="B459" t="s">
        <v>498</v>
      </c>
      <c r="C459" s="34">
        <v>25805</v>
      </c>
      <c r="D459" s="34" t="s">
        <v>4428</v>
      </c>
      <c r="E459" s="34" t="s">
        <v>4428</v>
      </c>
      <c r="F459" s="34" t="s">
        <v>4428</v>
      </c>
      <c r="G459" s="14" t="s">
        <v>2002</v>
      </c>
      <c r="H459" s="13">
        <v>38.318753000000001</v>
      </c>
      <c r="I459" s="13">
        <v>-122.320691</v>
      </c>
      <c r="J459" s="13" t="b">
        <v>1</v>
      </c>
      <c r="K459" s="34" t="s">
        <v>4428</v>
      </c>
      <c r="L459" s="34" t="s">
        <v>4428</v>
      </c>
      <c r="M459" s="34" t="s">
        <v>4428</v>
      </c>
      <c r="N459" s="13" t="s">
        <v>3019</v>
      </c>
      <c r="O459" s="13" t="s">
        <v>3019</v>
      </c>
      <c r="P459" s="34" t="s">
        <v>4428</v>
      </c>
      <c r="Q459" s="34" t="s">
        <v>4428</v>
      </c>
      <c r="R459" s="13">
        <v>2453</v>
      </c>
      <c r="S459" s="13">
        <v>1988</v>
      </c>
      <c r="T459" s="22">
        <v>661300</v>
      </c>
      <c r="U459" s="13" t="s">
        <v>3016</v>
      </c>
      <c r="V459" s="14" t="s">
        <v>3671</v>
      </c>
      <c r="W459" s="13">
        <f t="shared" si="15"/>
        <v>0</v>
      </c>
      <c r="X459" s="13">
        <f t="shared" si="16"/>
        <v>0</v>
      </c>
      <c r="Y459" s="12">
        <v>2</v>
      </c>
      <c r="AA459" s="25">
        <v>42107</v>
      </c>
      <c r="AB459" s="25">
        <v>42109</v>
      </c>
      <c r="AC459" s="13">
        <f>DAYS360(AA459,AB459,TRUE)</f>
        <v>2</v>
      </c>
    </row>
    <row r="460" spans="1:29">
      <c r="A460" s="12">
        <v>459</v>
      </c>
      <c r="B460" t="s">
        <v>499</v>
      </c>
      <c r="C460" s="34">
        <v>25805</v>
      </c>
      <c r="D460" s="34" t="s">
        <v>4428</v>
      </c>
      <c r="E460" s="34" t="s">
        <v>4428</v>
      </c>
      <c r="F460" s="34" t="s">
        <v>4428</v>
      </c>
      <c r="G460" s="14" t="s">
        <v>2003</v>
      </c>
      <c r="H460" s="13">
        <v>38.318632999999998</v>
      </c>
      <c r="I460" s="13">
        <v>-122.318354</v>
      </c>
      <c r="J460" s="13" t="b">
        <v>1</v>
      </c>
      <c r="K460" s="34" t="s">
        <v>4428</v>
      </c>
      <c r="L460" s="34" t="s">
        <v>4428</v>
      </c>
      <c r="M460" s="34" t="s">
        <v>4428</v>
      </c>
      <c r="N460" s="13" t="s">
        <v>3019</v>
      </c>
      <c r="O460" s="13" t="s">
        <v>3019</v>
      </c>
      <c r="P460" s="34" t="s">
        <v>4428</v>
      </c>
      <c r="Q460" s="34" t="s">
        <v>4428</v>
      </c>
      <c r="R460" s="13">
        <v>1118</v>
      </c>
      <c r="S460" s="13">
        <v>1960</v>
      </c>
      <c r="T460" s="22">
        <v>426600</v>
      </c>
      <c r="U460" s="13" t="s">
        <v>3016</v>
      </c>
      <c r="V460" s="14" t="s">
        <v>3672</v>
      </c>
      <c r="W460" s="13">
        <f t="shared" si="15"/>
        <v>1</v>
      </c>
      <c r="X460" s="13">
        <f t="shared" si="16"/>
        <v>0</v>
      </c>
      <c r="Y460" s="12">
        <v>2</v>
      </c>
      <c r="AA460" s="13" t="s">
        <v>4428</v>
      </c>
      <c r="AB460" s="13" t="s">
        <v>4428</v>
      </c>
      <c r="AC460" s="13" t="s">
        <v>4428</v>
      </c>
    </row>
    <row r="461" spans="1:29">
      <c r="A461" s="12">
        <v>460</v>
      </c>
      <c r="B461" t="s">
        <v>500</v>
      </c>
      <c r="C461" s="34">
        <v>25805</v>
      </c>
      <c r="D461" s="34" t="s">
        <v>4428</v>
      </c>
      <c r="E461" s="34" t="s">
        <v>4428</v>
      </c>
      <c r="F461" s="34" t="s">
        <v>4428</v>
      </c>
      <c r="G461" s="14" t="s">
        <v>2004</v>
      </c>
      <c r="H461" s="13">
        <v>38.315967999999998</v>
      </c>
      <c r="I461" s="13">
        <v>-122.322312</v>
      </c>
      <c r="J461" s="13" t="b">
        <v>1</v>
      </c>
      <c r="K461" s="34" t="s">
        <v>4428</v>
      </c>
      <c r="L461" s="34" t="s">
        <v>4428</v>
      </c>
      <c r="M461" s="34" t="s">
        <v>4428</v>
      </c>
      <c r="N461" s="13" t="s">
        <v>3019</v>
      </c>
      <c r="O461" s="13" t="s">
        <v>3019</v>
      </c>
      <c r="P461" s="34" t="s">
        <v>4428</v>
      </c>
      <c r="Q461" s="34" t="s">
        <v>4428</v>
      </c>
      <c r="R461" s="13">
        <v>1553</v>
      </c>
      <c r="S461" s="13">
        <v>1965</v>
      </c>
      <c r="T461" s="22">
        <v>525700</v>
      </c>
      <c r="U461" s="13" t="s">
        <v>3016</v>
      </c>
      <c r="V461" s="14" t="s">
        <v>3673</v>
      </c>
      <c r="W461" s="13">
        <f t="shared" si="15"/>
        <v>1</v>
      </c>
      <c r="X461" s="13">
        <f t="shared" si="16"/>
        <v>0</v>
      </c>
      <c r="Y461" s="12">
        <v>2</v>
      </c>
      <c r="AA461" s="13" t="s">
        <v>4428</v>
      </c>
      <c r="AB461" s="13" t="s">
        <v>4428</v>
      </c>
      <c r="AC461" s="13" t="s">
        <v>4428</v>
      </c>
    </row>
    <row r="462" spans="1:29">
      <c r="A462" s="12">
        <v>461</v>
      </c>
      <c r="B462" t="s">
        <v>501</v>
      </c>
      <c r="C462" s="34">
        <v>25805</v>
      </c>
      <c r="D462" s="34" t="s">
        <v>4428</v>
      </c>
      <c r="E462" s="34" t="s">
        <v>4428</v>
      </c>
      <c r="F462" s="34" t="s">
        <v>4428</v>
      </c>
      <c r="G462" s="14" t="s">
        <v>2005</v>
      </c>
      <c r="H462" s="13">
        <v>38.316003000000002</v>
      </c>
      <c r="I462" s="13">
        <v>-122.322102</v>
      </c>
      <c r="J462" s="13" t="b">
        <v>1</v>
      </c>
      <c r="K462" s="34" t="s">
        <v>4428</v>
      </c>
      <c r="L462" s="34" t="s">
        <v>4428</v>
      </c>
      <c r="M462" s="34" t="s">
        <v>4428</v>
      </c>
      <c r="N462" s="13" t="s">
        <v>3019</v>
      </c>
      <c r="O462" s="13" t="s">
        <v>3019</v>
      </c>
      <c r="P462" s="34" t="s">
        <v>4428</v>
      </c>
      <c r="Q462" s="34" t="s">
        <v>4428</v>
      </c>
      <c r="R462" s="13">
        <v>1553</v>
      </c>
      <c r="S462" s="13">
        <v>1965</v>
      </c>
      <c r="T462" s="22">
        <v>528300</v>
      </c>
      <c r="U462" s="13" t="s">
        <v>3016</v>
      </c>
      <c r="V462" s="14" t="s">
        <v>3674</v>
      </c>
      <c r="W462" s="13">
        <f t="shared" si="15"/>
        <v>1</v>
      </c>
      <c r="X462" s="13">
        <f t="shared" si="16"/>
        <v>0</v>
      </c>
      <c r="Y462" s="12">
        <v>2</v>
      </c>
      <c r="AA462" s="25">
        <v>42173</v>
      </c>
      <c r="AB462" s="13" t="s">
        <v>3129</v>
      </c>
      <c r="AC462" s="13" t="s">
        <v>4428</v>
      </c>
    </row>
    <row r="463" spans="1:29">
      <c r="A463" s="12">
        <v>462</v>
      </c>
      <c r="B463" t="s">
        <v>502</v>
      </c>
      <c r="C463" s="34">
        <v>25805</v>
      </c>
      <c r="D463" s="34" t="s">
        <v>4428</v>
      </c>
      <c r="E463" s="34" t="s">
        <v>4428</v>
      </c>
      <c r="F463" s="34" t="s">
        <v>4428</v>
      </c>
      <c r="G463" s="14" t="s">
        <v>2006</v>
      </c>
      <c r="H463" s="13">
        <v>38.317177000000001</v>
      </c>
      <c r="I463" s="13">
        <v>-122.32244300000001</v>
      </c>
      <c r="J463" s="13" t="b">
        <v>1</v>
      </c>
      <c r="K463" s="34" t="s">
        <v>4428</v>
      </c>
      <c r="L463" s="34" t="s">
        <v>4428</v>
      </c>
      <c r="M463" s="34" t="s">
        <v>4428</v>
      </c>
      <c r="N463" s="13" t="s">
        <v>3019</v>
      </c>
      <c r="O463" s="13" t="s">
        <v>3019</v>
      </c>
      <c r="P463" s="34" t="s">
        <v>4428</v>
      </c>
      <c r="Q463" s="34" t="s">
        <v>4428</v>
      </c>
      <c r="R463" s="13">
        <v>1080</v>
      </c>
      <c r="S463" s="13">
        <v>1963</v>
      </c>
      <c r="T463" s="22">
        <v>427800</v>
      </c>
      <c r="U463" s="14" t="s">
        <v>3016</v>
      </c>
      <c r="V463" s="14" t="s">
        <v>3675</v>
      </c>
      <c r="W463" s="13">
        <f t="shared" si="15"/>
        <v>1</v>
      </c>
      <c r="X463" s="13">
        <f t="shared" si="16"/>
        <v>0</v>
      </c>
      <c r="Y463" s="12">
        <v>2</v>
      </c>
      <c r="AA463" s="27">
        <v>42016</v>
      </c>
      <c r="AB463" s="14" t="s">
        <v>3130</v>
      </c>
      <c r="AC463" s="13" t="s">
        <v>4428</v>
      </c>
    </row>
    <row r="464" spans="1:29">
      <c r="A464" s="12">
        <v>463</v>
      </c>
      <c r="B464" t="s">
        <v>503</v>
      </c>
      <c r="C464" s="34">
        <v>25805</v>
      </c>
      <c r="D464" s="34" t="s">
        <v>4428</v>
      </c>
      <c r="E464" s="34" t="s">
        <v>4428</v>
      </c>
      <c r="F464" s="34" t="s">
        <v>4428</v>
      </c>
      <c r="G464" s="14" t="s">
        <v>2007</v>
      </c>
      <c r="H464" s="13">
        <v>38.317824000000002</v>
      </c>
      <c r="I464" s="13">
        <v>-122.32285400000001</v>
      </c>
      <c r="J464" s="13" t="b">
        <v>1</v>
      </c>
      <c r="K464" s="34" t="s">
        <v>4428</v>
      </c>
      <c r="L464" s="34" t="s">
        <v>4428</v>
      </c>
      <c r="M464" s="34" t="s">
        <v>4428</v>
      </c>
      <c r="N464" s="13" t="s">
        <v>3019</v>
      </c>
      <c r="O464" s="13" t="s">
        <v>3019</v>
      </c>
      <c r="P464" s="34" t="s">
        <v>4428</v>
      </c>
      <c r="Q464" s="34" t="s">
        <v>4428</v>
      </c>
      <c r="R464" s="13">
        <v>1080</v>
      </c>
      <c r="S464" s="13">
        <v>1963</v>
      </c>
      <c r="T464" s="22">
        <v>450500</v>
      </c>
      <c r="U464" s="13" t="s">
        <v>3016</v>
      </c>
      <c r="V464" s="14" t="s">
        <v>3676</v>
      </c>
      <c r="W464" s="13">
        <f t="shared" si="15"/>
        <v>1</v>
      </c>
      <c r="X464" s="13">
        <f t="shared" si="16"/>
        <v>0</v>
      </c>
      <c r="Y464" s="12">
        <v>2</v>
      </c>
      <c r="AA464" s="25">
        <v>41891</v>
      </c>
      <c r="AB464" s="13" t="s">
        <v>3074</v>
      </c>
      <c r="AC464" s="13" t="s">
        <v>4428</v>
      </c>
    </row>
    <row r="465" spans="1:29">
      <c r="A465" s="12">
        <v>464</v>
      </c>
      <c r="B465" t="s">
        <v>504</v>
      </c>
      <c r="C465" s="34">
        <v>25805</v>
      </c>
      <c r="D465" s="34" t="s">
        <v>4428</v>
      </c>
      <c r="E465" s="34" t="s">
        <v>4428</v>
      </c>
      <c r="F465" s="34" t="s">
        <v>4428</v>
      </c>
      <c r="G465" s="14" t="s">
        <v>2008</v>
      </c>
      <c r="H465" s="13">
        <v>38.317024000000004</v>
      </c>
      <c r="I465" s="13">
        <v>-122.324653</v>
      </c>
      <c r="J465" s="13" t="b">
        <v>1</v>
      </c>
      <c r="K465" s="34" t="s">
        <v>4428</v>
      </c>
      <c r="L465" s="34" t="s">
        <v>4428</v>
      </c>
      <c r="M465" s="34" t="s">
        <v>4428</v>
      </c>
      <c r="N465" s="13" t="s">
        <v>3019</v>
      </c>
      <c r="O465" s="13" t="s">
        <v>3019</v>
      </c>
      <c r="P465" s="34" t="s">
        <v>4428</v>
      </c>
      <c r="Q465" s="34" t="s">
        <v>4428</v>
      </c>
      <c r="R465" s="13">
        <v>1575</v>
      </c>
      <c r="S465" s="13">
        <v>1970</v>
      </c>
      <c r="T465" s="22">
        <v>523500</v>
      </c>
      <c r="U465" s="13" t="s">
        <v>3016</v>
      </c>
      <c r="V465" s="14" t="s">
        <v>3677</v>
      </c>
      <c r="W465" s="13">
        <f t="shared" si="15"/>
        <v>1</v>
      </c>
      <c r="X465" s="13">
        <f t="shared" si="16"/>
        <v>0</v>
      </c>
      <c r="Y465" s="12">
        <v>2</v>
      </c>
      <c r="AA465" s="13" t="s">
        <v>4428</v>
      </c>
      <c r="AB465" s="13" t="s">
        <v>4428</v>
      </c>
      <c r="AC465" s="13" t="s">
        <v>4428</v>
      </c>
    </row>
    <row r="466" spans="1:29">
      <c r="A466" s="12">
        <v>465</v>
      </c>
      <c r="B466" t="s">
        <v>505</v>
      </c>
      <c r="C466" s="34">
        <v>25805</v>
      </c>
      <c r="D466" s="34" t="s">
        <v>4428</v>
      </c>
      <c r="E466" s="34" t="s">
        <v>4428</v>
      </c>
      <c r="F466" s="34" t="s">
        <v>4428</v>
      </c>
      <c r="G466" s="14" t="s">
        <v>2009</v>
      </c>
      <c r="H466" s="13">
        <v>38.317205000000001</v>
      </c>
      <c r="I466" s="13">
        <v>-122.324701</v>
      </c>
      <c r="J466" s="13" t="b">
        <v>1</v>
      </c>
      <c r="K466" s="34" t="s">
        <v>4428</v>
      </c>
      <c r="L466" s="34" t="s">
        <v>4428</v>
      </c>
      <c r="M466" s="34" t="s">
        <v>4428</v>
      </c>
      <c r="N466" s="13" t="s">
        <v>3019</v>
      </c>
      <c r="O466" s="13" t="s">
        <v>3019</v>
      </c>
      <c r="P466" s="34" t="s">
        <v>4428</v>
      </c>
      <c r="Q466" s="34" t="s">
        <v>4428</v>
      </c>
      <c r="R466" s="13">
        <v>1080</v>
      </c>
      <c r="S466" s="13">
        <v>1963</v>
      </c>
      <c r="T466" s="22">
        <v>417300</v>
      </c>
      <c r="U466" s="13" t="s">
        <v>3016</v>
      </c>
      <c r="V466" s="14" t="s">
        <v>3678</v>
      </c>
      <c r="W466" s="13">
        <f t="shared" si="15"/>
        <v>1</v>
      </c>
      <c r="X466" s="13">
        <f t="shared" si="16"/>
        <v>0</v>
      </c>
      <c r="Y466" s="12">
        <v>2</v>
      </c>
      <c r="AA466" s="25">
        <v>42116</v>
      </c>
      <c r="AB466" s="25">
        <v>42122</v>
      </c>
      <c r="AC466" s="13">
        <f>DAYS360(AA466,AB466,TRUE)</f>
        <v>6</v>
      </c>
    </row>
    <row r="467" spans="1:29">
      <c r="A467" s="12">
        <v>466</v>
      </c>
      <c r="B467" t="s">
        <v>506</v>
      </c>
      <c r="C467" s="34">
        <v>25805</v>
      </c>
      <c r="D467" s="34" t="s">
        <v>4428</v>
      </c>
      <c r="E467" s="34" t="s">
        <v>4428</v>
      </c>
      <c r="F467" s="34" t="s">
        <v>4428</v>
      </c>
      <c r="G467" s="14" t="s">
        <v>2010</v>
      </c>
      <c r="H467" s="13">
        <v>38.318229000000002</v>
      </c>
      <c r="I467" s="13">
        <v>-122.322816</v>
      </c>
      <c r="J467" s="13" t="b">
        <v>1</v>
      </c>
      <c r="K467" s="34" t="s">
        <v>4428</v>
      </c>
      <c r="L467" s="34" t="s">
        <v>4428</v>
      </c>
      <c r="M467" s="34" t="s">
        <v>4428</v>
      </c>
      <c r="N467" s="13" t="s">
        <v>3019</v>
      </c>
      <c r="O467" s="13" t="s">
        <v>3019</v>
      </c>
      <c r="P467" s="34" t="s">
        <v>4428</v>
      </c>
      <c r="Q467" s="34" t="s">
        <v>4428</v>
      </c>
      <c r="R467" s="13">
        <v>1107</v>
      </c>
      <c r="S467" s="13">
        <v>1960</v>
      </c>
      <c r="T467" s="22">
        <v>442600</v>
      </c>
      <c r="U467" s="13" t="s">
        <v>3016</v>
      </c>
      <c r="V467" s="14" t="s">
        <v>3679</v>
      </c>
      <c r="W467" s="13">
        <f t="shared" si="15"/>
        <v>1</v>
      </c>
      <c r="X467" s="13">
        <f t="shared" si="16"/>
        <v>0</v>
      </c>
      <c r="Y467" s="12">
        <v>2</v>
      </c>
      <c r="AA467" s="13" t="s">
        <v>4428</v>
      </c>
      <c r="AB467" s="13" t="s">
        <v>4428</v>
      </c>
      <c r="AC467" s="13" t="s">
        <v>4428</v>
      </c>
    </row>
    <row r="468" spans="1:29">
      <c r="A468" s="12">
        <v>467</v>
      </c>
      <c r="B468" t="s">
        <v>507</v>
      </c>
      <c r="C468" s="34">
        <v>25805</v>
      </c>
      <c r="D468" s="34" t="s">
        <v>4428</v>
      </c>
      <c r="E468" s="34" t="s">
        <v>4428</v>
      </c>
      <c r="F468" s="34" t="s">
        <v>4428</v>
      </c>
      <c r="G468" s="14" t="s">
        <v>2011</v>
      </c>
      <c r="H468" s="13">
        <v>38.318578000000002</v>
      </c>
      <c r="I468" s="13">
        <v>-122.32291600000001</v>
      </c>
      <c r="J468" s="13" t="b">
        <v>1</v>
      </c>
      <c r="K468" s="34" t="s">
        <v>4428</v>
      </c>
      <c r="L468" s="34" t="s">
        <v>4428</v>
      </c>
      <c r="M468" s="34" t="s">
        <v>4428</v>
      </c>
      <c r="N468" s="13" t="s">
        <v>3019</v>
      </c>
      <c r="O468" s="13" t="s">
        <v>3019</v>
      </c>
      <c r="P468" s="34" t="s">
        <v>4428</v>
      </c>
      <c r="Q468" s="34" t="s">
        <v>4428</v>
      </c>
      <c r="R468" s="13">
        <v>1107</v>
      </c>
      <c r="S468" s="13">
        <v>1960</v>
      </c>
      <c r="T468" s="22">
        <v>444200</v>
      </c>
      <c r="U468" s="13" t="s">
        <v>3016</v>
      </c>
      <c r="V468" s="14" t="s">
        <v>3680</v>
      </c>
      <c r="W468" s="13">
        <f t="shared" si="15"/>
        <v>1</v>
      </c>
      <c r="X468" s="13">
        <f t="shared" si="16"/>
        <v>0</v>
      </c>
      <c r="Y468" s="12">
        <v>2</v>
      </c>
      <c r="AA468" s="25">
        <v>42174</v>
      </c>
      <c r="AB468" s="13" t="s">
        <v>3131</v>
      </c>
      <c r="AC468" s="13" t="s">
        <v>4428</v>
      </c>
    </row>
    <row r="469" spans="1:29">
      <c r="A469" s="12">
        <v>468</v>
      </c>
      <c r="B469" t="s">
        <v>508</v>
      </c>
      <c r="C469" s="34">
        <v>25805</v>
      </c>
      <c r="D469" s="34" t="s">
        <v>4428</v>
      </c>
      <c r="E469" s="34" t="s">
        <v>4428</v>
      </c>
      <c r="F469" s="34" t="s">
        <v>4428</v>
      </c>
      <c r="G469" s="14" t="s">
        <v>2012</v>
      </c>
      <c r="H469" s="13">
        <v>38.318489999999997</v>
      </c>
      <c r="I469" s="13">
        <v>-122.323177</v>
      </c>
      <c r="J469" s="13" t="b">
        <v>1</v>
      </c>
      <c r="K469" s="34" t="s">
        <v>4428</v>
      </c>
      <c r="L469" s="34" t="s">
        <v>4428</v>
      </c>
      <c r="M469" s="34" t="s">
        <v>4428</v>
      </c>
      <c r="N469" s="13" t="s">
        <v>3019</v>
      </c>
      <c r="O469" s="13" t="s">
        <v>3019</v>
      </c>
      <c r="P469" s="34" t="s">
        <v>4428</v>
      </c>
      <c r="Q469" s="34" t="s">
        <v>4428</v>
      </c>
      <c r="R469" s="13">
        <v>1215</v>
      </c>
      <c r="S469" s="13">
        <v>1960</v>
      </c>
      <c r="T469" s="22">
        <v>424600</v>
      </c>
      <c r="U469" s="13" t="s">
        <v>3016</v>
      </c>
      <c r="V469" s="14" t="s">
        <v>3681</v>
      </c>
      <c r="W469" s="13">
        <f t="shared" si="15"/>
        <v>1</v>
      </c>
      <c r="X469" s="13">
        <f t="shared" si="16"/>
        <v>1</v>
      </c>
      <c r="Y469" s="12">
        <v>3</v>
      </c>
      <c r="AA469" s="25">
        <v>41960</v>
      </c>
      <c r="AB469" s="25">
        <v>42109</v>
      </c>
      <c r="AC469" s="13">
        <f>DAYS360(AA469,AB469,TRUE)</f>
        <v>148</v>
      </c>
    </row>
    <row r="470" spans="1:29">
      <c r="A470" s="12">
        <v>469</v>
      </c>
      <c r="B470" t="s">
        <v>509</v>
      </c>
      <c r="C470" s="34">
        <v>25805</v>
      </c>
      <c r="D470" s="34" t="s">
        <v>4428</v>
      </c>
      <c r="E470" s="34" t="s">
        <v>4428</v>
      </c>
      <c r="F470" s="34" t="s">
        <v>4428</v>
      </c>
      <c r="G470" s="14" t="s">
        <v>2013</v>
      </c>
      <c r="H470" s="13">
        <v>38.318455999999998</v>
      </c>
      <c r="I470" s="13">
        <v>-122.323408</v>
      </c>
      <c r="J470" s="13" t="b">
        <v>1</v>
      </c>
      <c r="K470" s="34" t="s">
        <v>4428</v>
      </c>
      <c r="L470" s="34" t="s">
        <v>4428</v>
      </c>
      <c r="M470" s="34" t="s">
        <v>4428</v>
      </c>
      <c r="N470" s="13" t="s">
        <v>3019</v>
      </c>
      <c r="O470" s="13" t="s">
        <v>3019</v>
      </c>
      <c r="P470" s="34" t="s">
        <v>4428</v>
      </c>
      <c r="Q470" s="34" t="s">
        <v>4428</v>
      </c>
      <c r="R470" s="13">
        <v>1107</v>
      </c>
      <c r="S470" s="13">
        <v>1960</v>
      </c>
      <c r="T470" s="22">
        <v>436600</v>
      </c>
      <c r="U470" s="13" t="s">
        <v>3016</v>
      </c>
      <c r="V470" s="14" t="s">
        <v>3682</v>
      </c>
      <c r="W470" s="13">
        <f t="shared" si="15"/>
        <v>1</v>
      </c>
      <c r="X470" s="13">
        <f t="shared" si="16"/>
        <v>0</v>
      </c>
      <c r="Y470" s="12">
        <v>2</v>
      </c>
      <c r="AA470" s="13" t="s">
        <v>4428</v>
      </c>
      <c r="AB470" s="13" t="s">
        <v>4428</v>
      </c>
      <c r="AC470" s="13" t="s">
        <v>4428</v>
      </c>
    </row>
    <row r="471" spans="1:29">
      <c r="A471" s="12">
        <v>470</v>
      </c>
      <c r="B471" t="s">
        <v>510</v>
      </c>
      <c r="C471" s="34">
        <v>25805</v>
      </c>
      <c r="D471" s="34" t="s">
        <v>4428</v>
      </c>
      <c r="E471" s="34" t="s">
        <v>4428</v>
      </c>
      <c r="F471" s="34" t="s">
        <v>4428</v>
      </c>
      <c r="G471" s="14" t="s">
        <v>2014</v>
      </c>
      <c r="H471" s="13">
        <v>38.318415000000002</v>
      </c>
      <c r="I471" s="13">
        <v>-122.32359599999999</v>
      </c>
      <c r="J471" s="13" t="b">
        <v>1</v>
      </c>
      <c r="K471" s="34" t="s">
        <v>4428</v>
      </c>
      <c r="L471" s="34" t="s">
        <v>4428</v>
      </c>
      <c r="M471" s="34" t="s">
        <v>4428</v>
      </c>
      <c r="N471" s="13" t="s">
        <v>3019</v>
      </c>
      <c r="O471" s="13" t="s">
        <v>3019</v>
      </c>
      <c r="P471" s="34" t="s">
        <v>4428</v>
      </c>
      <c r="Q471" s="34" t="s">
        <v>4428</v>
      </c>
      <c r="R471" s="13">
        <v>1523</v>
      </c>
      <c r="S471" s="13">
        <v>1960</v>
      </c>
      <c r="T471" s="22">
        <v>489200</v>
      </c>
      <c r="U471" s="13" t="s">
        <v>3016</v>
      </c>
      <c r="V471" s="14" t="s">
        <v>3683</v>
      </c>
      <c r="W471" s="13">
        <f t="shared" si="15"/>
        <v>0</v>
      </c>
      <c r="X471" s="13">
        <f t="shared" si="16"/>
        <v>0</v>
      </c>
      <c r="Y471" s="12">
        <v>2</v>
      </c>
      <c r="AA471" s="13" t="s">
        <v>4428</v>
      </c>
      <c r="AB471" s="13" t="s">
        <v>4428</v>
      </c>
      <c r="AC471" s="13" t="s">
        <v>4428</v>
      </c>
    </row>
    <row r="472" spans="1:29">
      <c r="A472" s="12">
        <v>471</v>
      </c>
      <c r="B472" t="s">
        <v>511</v>
      </c>
      <c r="C472" s="34">
        <v>25805</v>
      </c>
      <c r="D472" s="34" t="s">
        <v>4428</v>
      </c>
      <c r="E472" s="34" t="s">
        <v>4428</v>
      </c>
      <c r="F472" s="34" t="s">
        <v>4428</v>
      </c>
      <c r="G472" s="14" t="s">
        <v>2015</v>
      </c>
      <c r="H472" s="13">
        <v>38.318288000000003</v>
      </c>
      <c r="I472" s="13">
        <v>-122.324433</v>
      </c>
      <c r="J472" s="13" t="b">
        <v>1</v>
      </c>
      <c r="K472" s="34" t="s">
        <v>4428</v>
      </c>
      <c r="L472" s="34" t="s">
        <v>4428</v>
      </c>
      <c r="M472" s="34" t="s">
        <v>4428</v>
      </c>
      <c r="N472" s="13" t="s">
        <v>3019</v>
      </c>
      <c r="O472" s="13" t="s">
        <v>3019</v>
      </c>
      <c r="P472" s="34" t="s">
        <v>4428</v>
      </c>
      <c r="Q472" s="34" t="s">
        <v>4428</v>
      </c>
      <c r="R472" s="13">
        <v>1107</v>
      </c>
      <c r="S472" s="13">
        <v>1960</v>
      </c>
      <c r="T472" s="22">
        <v>434500</v>
      </c>
      <c r="U472" s="13" t="s">
        <v>3016</v>
      </c>
      <c r="V472" s="14" t="s">
        <v>3684</v>
      </c>
      <c r="W472" s="13">
        <f t="shared" si="15"/>
        <v>1</v>
      </c>
      <c r="X472" s="13">
        <f t="shared" si="16"/>
        <v>0</v>
      </c>
      <c r="Y472" s="12">
        <v>1</v>
      </c>
      <c r="AA472" s="13" t="s">
        <v>4428</v>
      </c>
      <c r="AB472" s="13" t="s">
        <v>4428</v>
      </c>
      <c r="AC472" s="13" t="s">
        <v>4428</v>
      </c>
    </row>
    <row r="473" spans="1:29">
      <c r="A473" s="12">
        <v>472</v>
      </c>
      <c r="B473" t="s">
        <v>512</v>
      </c>
      <c r="C473" s="34">
        <v>43969</v>
      </c>
      <c r="D473" s="34" t="s">
        <v>4428</v>
      </c>
      <c r="E473" s="34" t="s">
        <v>4428</v>
      </c>
      <c r="F473" s="34" t="s">
        <v>4428</v>
      </c>
      <c r="G473" s="14" t="s">
        <v>2016</v>
      </c>
      <c r="H473" s="13">
        <v>38.316398</v>
      </c>
      <c r="I473" s="13">
        <v>-122.327203</v>
      </c>
      <c r="J473" s="13" t="b">
        <v>1</v>
      </c>
      <c r="K473" s="34" t="s">
        <v>4428</v>
      </c>
      <c r="L473" s="34" t="s">
        <v>4428</v>
      </c>
      <c r="M473" s="34" t="s">
        <v>4428</v>
      </c>
      <c r="N473" s="13" t="s">
        <v>3019</v>
      </c>
      <c r="O473" s="13" t="s">
        <v>3019</v>
      </c>
      <c r="P473" s="34" t="s">
        <v>4428</v>
      </c>
      <c r="Q473" s="34" t="s">
        <v>4428</v>
      </c>
      <c r="R473" s="13">
        <v>2250</v>
      </c>
      <c r="S473" s="13">
        <v>1973</v>
      </c>
      <c r="T473" s="22">
        <v>695100</v>
      </c>
      <c r="U473" s="13" t="s">
        <v>3016</v>
      </c>
      <c r="V473" s="14" t="s">
        <v>3685</v>
      </c>
      <c r="W473" s="13">
        <f t="shared" si="15"/>
        <v>1</v>
      </c>
      <c r="X473" s="13">
        <f t="shared" si="16"/>
        <v>0</v>
      </c>
      <c r="Y473" s="12">
        <v>2</v>
      </c>
      <c r="AA473" s="13" t="s">
        <v>4428</v>
      </c>
      <c r="AB473" s="13" t="s">
        <v>4428</v>
      </c>
      <c r="AC473" s="13" t="s">
        <v>4428</v>
      </c>
    </row>
    <row r="474" spans="1:29">
      <c r="A474" s="12">
        <v>473</v>
      </c>
      <c r="B474" t="s">
        <v>513</v>
      </c>
      <c r="C474" s="34">
        <v>43969</v>
      </c>
      <c r="D474" s="34" t="s">
        <v>4428</v>
      </c>
      <c r="E474" s="34" t="s">
        <v>4428</v>
      </c>
      <c r="F474" s="34" t="s">
        <v>4428</v>
      </c>
      <c r="G474" s="14" t="s">
        <v>2017</v>
      </c>
      <c r="H474" s="13">
        <v>38.317188000000002</v>
      </c>
      <c r="I474" s="13">
        <v>-122.331253</v>
      </c>
      <c r="J474" s="13" t="b">
        <v>1</v>
      </c>
      <c r="K474" s="34" t="s">
        <v>4428</v>
      </c>
      <c r="L474" s="34" t="s">
        <v>4428</v>
      </c>
      <c r="M474" s="34" t="s">
        <v>4428</v>
      </c>
      <c r="N474" s="13" t="s">
        <v>3019</v>
      </c>
      <c r="O474" s="13" t="s">
        <v>3019</v>
      </c>
      <c r="P474" s="34" t="s">
        <v>4428</v>
      </c>
      <c r="Q474" s="34" t="s">
        <v>4428</v>
      </c>
      <c r="R474" s="13">
        <v>1938</v>
      </c>
      <c r="S474" s="13">
        <v>1953</v>
      </c>
      <c r="T474" s="22">
        <v>706000</v>
      </c>
      <c r="U474" s="13" t="s">
        <v>3016</v>
      </c>
      <c r="V474" s="14" t="s">
        <v>3686</v>
      </c>
      <c r="W474" s="13">
        <f t="shared" si="15"/>
        <v>1</v>
      </c>
      <c r="X474" s="13">
        <f t="shared" si="16"/>
        <v>0</v>
      </c>
      <c r="Y474" s="12">
        <v>2</v>
      </c>
      <c r="AA474" s="13" t="s">
        <v>4428</v>
      </c>
      <c r="AB474" s="13" t="s">
        <v>4428</v>
      </c>
      <c r="AC474" s="13" t="s">
        <v>4428</v>
      </c>
    </row>
    <row r="475" spans="1:29">
      <c r="A475" s="12">
        <v>474</v>
      </c>
      <c r="B475" t="s">
        <v>514</v>
      </c>
      <c r="C475" s="34">
        <v>56206</v>
      </c>
      <c r="D475" s="34" t="s">
        <v>4428</v>
      </c>
      <c r="E475" s="34" t="s">
        <v>4428</v>
      </c>
      <c r="F475" s="34" t="s">
        <v>4428</v>
      </c>
      <c r="G475" s="14" t="s">
        <v>2018</v>
      </c>
      <c r="H475" s="13">
        <v>38.311273</v>
      </c>
      <c r="I475" s="13">
        <v>-122.322872</v>
      </c>
      <c r="J475" s="13" t="b">
        <v>1</v>
      </c>
      <c r="K475" s="34" t="s">
        <v>4428</v>
      </c>
      <c r="L475" s="34" t="s">
        <v>4428</v>
      </c>
      <c r="M475" s="34" t="s">
        <v>4428</v>
      </c>
      <c r="N475" s="13" t="s">
        <v>3019</v>
      </c>
      <c r="O475" s="13" t="s">
        <v>3019</v>
      </c>
      <c r="P475" s="34" t="s">
        <v>4428</v>
      </c>
      <c r="Q475" s="34" t="s">
        <v>4428</v>
      </c>
      <c r="R475" s="19">
        <v>3200</v>
      </c>
      <c r="S475" s="13" t="s">
        <v>4428</v>
      </c>
      <c r="T475" s="22" t="s">
        <v>4428</v>
      </c>
      <c r="U475" s="13" t="s">
        <v>3016</v>
      </c>
      <c r="V475" s="14" t="s">
        <v>3687</v>
      </c>
      <c r="W475" s="13">
        <f t="shared" si="15"/>
        <v>1</v>
      </c>
      <c r="X475" s="13">
        <f t="shared" si="16"/>
        <v>0</v>
      </c>
      <c r="Y475" s="12">
        <v>2</v>
      </c>
      <c r="AA475" s="13" t="s">
        <v>4428</v>
      </c>
      <c r="AB475" s="13" t="s">
        <v>4428</v>
      </c>
      <c r="AC475" s="13" t="s">
        <v>4428</v>
      </c>
    </row>
    <row r="476" spans="1:29">
      <c r="A476" s="12">
        <v>475</v>
      </c>
      <c r="B476" t="s">
        <v>515</v>
      </c>
      <c r="C476" s="34">
        <v>43969</v>
      </c>
      <c r="D476" s="34" t="s">
        <v>4428</v>
      </c>
      <c r="E476" s="34" t="s">
        <v>4428</v>
      </c>
      <c r="F476" s="34" t="s">
        <v>4428</v>
      </c>
      <c r="G476" s="14" t="s">
        <v>2019</v>
      </c>
      <c r="H476" s="13">
        <v>38.311025000000001</v>
      </c>
      <c r="I476" s="13">
        <v>-122.32753099999999</v>
      </c>
      <c r="J476" s="13" t="b">
        <v>1</v>
      </c>
      <c r="K476" s="34" t="s">
        <v>4428</v>
      </c>
      <c r="L476" s="34" t="s">
        <v>4428</v>
      </c>
      <c r="M476" s="34" t="s">
        <v>4428</v>
      </c>
      <c r="N476" s="13" t="s">
        <v>3019</v>
      </c>
      <c r="O476" s="13" t="s">
        <v>3019</v>
      </c>
      <c r="P476" s="34" t="s">
        <v>4428</v>
      </c>
      <c r="Q476" s="34" t="s">
        <v>4428</v>
      </c>
      <c r="R476" s="13">
        <v>3037</v>
      </c>
      <c r="S476" s="13">
        <v>1988</v>
      </c>
      <c r="T476" s="22">
        <v>924500</v>
      </c>
      <c r="U476" s="13" t="s">
        <v>3016</v>
      </c>
      <c r="V476" s="14" t="s">
        <v>3688</v>
      </c>
      <c r="W476" s="13">
        <f t="shared" si="15"/>
        <v>0</v>
      </c>
      <c r="X476" s="13">
        <f t="shared" si="16"/>
        <v>1</v>
      </c>
      <c r="Y476" s="12">
        <v>3</v>
      </c>
      <c r="AA476" s="25">
        <v>42013</v>
      </c>
      <c r="AB476" s="25">
        <v>42079</v>
      </c>
      <c r="AC476" s="13">
        <f>DAYS360(AA476,AB476,TRUE)</f>
        <v>67</v>
      </c>
    </row>
    <row r="477" spans="1:29">
      <c r="A477" s="12">
        <v>476</v>
      </c>
      <c r="B477" t="s">
        <v>516</v>
      </c>
      <c r="C477" s="34">
        <v>25805</v>
      </c>
      <c r="D477" s="34" t="s">
        <v>4428</v>
      </c>
      <c r="E477" s="34" t="s">
        <v>4428</v>
      </c>
      <c r="F477" s="34" t="s">
        <v>4428</v>
      </c>
      <c r="G477" s="14" t="s">
        <v>2020</v>
      </c>
      <c r="H477" s="13">
        <v>38.311070000000001</v>
      </c>
      <c r="I477" s="13">
        <v>-122.318102</v>
      </c>
      <c r="J477" s="13" t="b">
        <v>1</v>
      </c>
      <c r="K477" s="34" t="s">
        <v>4428</v>
      </c>
      <c r="L477" s="34" t="s">
        <v>4428</v>
      </c>
      <c r="M477" s="34" t="s">
        <v>4428</v>
      </c>
      <c r="N477" s="13" t="s">
        <v>3019</v>
      </c>
      <c r="O477" s="13" t="s">
        <v>3019</v>
      </c>
      <c r="P477" s="34" t="s">
        <v>4428</v>
      </c>
      <c r="Q477" s="34" t="s">
        <v>4428</v>
      </c>
      <c r="R477" s="13">
        <v>2428</v>
      </c>
      <c r="S477" s="13">
        <v>1969</v>
      </c>
      <c r="T477" s="22">
        <v>681800</v>
      </c>
      <c r="U477" s="13" t="s">
        <v>3016</v>
      </c>
      <c r="V477" s="14" t="s">
        <v>3689</v>
      </c>
      <c r="W477" s="13">
        <f t="shared" si="15"/>
        <v>0</v>
      </c>
      <c r="X477" s="13">
        <f t="shared" si="16"/>
        <v>0</v>
      </c>
      <c r="Y477" s="12">
        <v>2</v>
      </c>
      <c r="AA477" s="13" t="s">
        <v>4428</v>
      </c>
      <c r="AB477" s="13" t="s">
        <v>4428</v>
      </c>
      <c r="AC477" s="13" t="s">
        <v>4428</v>
      </c>
    </row>
    <row r="478" spans="1:29">
      <c r="A478" s="12">
        <v>477</v>
      </c>
      <c r="B478" t="s">
        <v>517</v>
      </c>
      <c r="C478" s="34">
        <v>25805</v>
      </c>
      <c r="D478" s="34" t="s">
        <v>4428</v>
      </c>
      <c r="E478" s="34" t="s">
        <v>4428</v>
      </c>
      <c r="F478" s="34" t="s">
        <v>4428</v>
      </c>
      <c r="G478" s="14" t="s">
        <v>2021</v>
      </c>
      <c r="H478" s="13">
        <v>38.310738000000001</v>
      </c>
      <c r="I478" s="13">
        <v>-122.316795</v>
      </c>
      <c r="J478" s="13" t="b">
        <v>1</v>
      </c>
      <c r="K478" s="34" t="s">
        <v>4428</v>
      </c>
      <c r="L478" s="34" t="s">
        <v>4428</v>
      </c>
      <c r="M478" s="34" t="s">
        <v>4428</v>
      </c>
      <c r="N478" s="13" t="s">
        <v>3019</v>
      </c>
      <c r="O478" s="13" t="s">
        <v>3019</v>
      </c>
      <c r="P478" s="34" t="s">
        <v>4428</v>
      </c>
      <c r="Q478" s="34" t="s">
        <v>4428</v>
      </c>
      <c r="R478" s="13">
        <v>1243</v>
      </c>
      <c r="S478" s="13">
        <v>1956</v>
      </c>
      <c r="T478" s="22">
        <v>455600</v>
      </c>
      <c r="U478" s="13" t="s">
        <v>3016</v>
      </c>
      <c r="V478" s="14" t="s">
        <v>3690</v>
      </c>
      <c r="W478" s="13">
        <f t="shared" si="15"/>
        <v>0</v>
      </c>
      <c r="X478" s="13">
        <f t="shared" si="16"/>
        <v>0</v>
      </c>
      <c r="Y478" s="12">
        <v>1</v>
      </c>
      <c r="AA478" s="25">
        <v>42130</v>
      </c>
      <c r="AB478" s="13" t="s">
        <v>3132</v>
      </c>
      <c r="AC478" s="13" t="s">
        <v>4428</v>
      </c>
    </row>
    <row r="479" spans="1:29">
      <c r="A479" s="12">
        <v>478</v>
      </c>
      <c r="B479" t="s">
        <v>518</v>
      </c>
      <c r="C479" s="34">
        <v>25805</v>
      </c>
      <c r="D479" s="34" t="s">
        <v>4428</v>
      </c>
      <c r="E479" s="34" t="s">
        <v>4428</v>
      </c>
      <c r="F479" s="34" t="s">
        <v>4428</v>
      </c>
      <c r="G479" s="14" t="s">
        <v>2022</v>
      </c>
      <c r="H479" s="13">
        <v>38.310195999999998</v>
      </c>
      <c r="I479" s="13">
        <v>-122.315839</v>
      </c>
      <c r="J479" s="13" t="b">
        <v>1</v>
      </c>
      <c r="K479" s="34" t="s">
        <v>4428</v>
      </c>
      <c r="L479" s="34" t="s">
        <v>4428</v>
      </c>
      <c r="M479" s="34" t="s">
        <v>4428</v>
      </c>
      <c r="N479" s="13" t="s">
        <v>3019</v>
      </c>
      <c r="O479" s="13" t="s">
        <v>3019</v>
      </c>
      <c r="P479" s="34" t="s">
        <v>4428</v>
      </c>
      <c r="Q479" s="34" t="s">
        <v>4428</v>
      </c>
      <c r="R479" s="13">
        <v>1243</v>
      </c>
      <c r="S479" s="13">
        <v>1956</v>
      </c>
      <c r="T479" s="22">
        <v>453100</v>
      </c>
      <c r="U479" s="13" t="s">
        <v>3016</v>
      </c>
      <c r="V479" s="14" t="s">
        <v>3691</v>
      </c>
      <c r="W479" s="13">
        <f t="shared" si="15"/>
        <v>1</v>
      </c>
      <c r="X479" s="13">
        <f t="shared" si="16"/>
        <v>0</v>
      </c>
      <c r="Y479" s="12">
        <v>2</v>
      </c>
      <c r="AA479" s="13" t="s">
        <v>4428</v>
      </c>
      <c r="AB479" s="13" t="s">
        <v>4428</v>
      </c>
      <c r="AC479" s="13" t="s">
        <v>4428</v>
      </c>
    </row>
    <row r="480" spans="1:29">
      <c r="A480" s="12">
        <v>479</v>
      </c>
      <c r="B480" t="s">
        <v>519</v>
      </c>
      <c r="C480" s="34">
        <v>25805</v>
      </c>
      <c r="D480" s="34" t="s">
        <v>4428</v>
      </c>
      <c r="E480" s="34" t="s">
        <v>4428</v>
      </c>
      <c r="F480" s="34" t="s">
        <v>4428</v>
      </c>
      <c r="G480" s="14" t="s">
        <v>2023</v>
      </c>
      <c r="H480" s="13">
        <v>38.310124999999999</v>
      </c>
      <c r="I480" s="13">
        <v>-122.316221</v>
      </c>
      <c r="J480" s="13" t="b">
        <v>1</v>
      </c>
      <c r="K480" s="34" t="s">
        <v>4428</v>
      </c>
      <c r="L480" s="34" t="s">
        <v>4428</v>
      </c>
      <c r="M480" s="34" t="s">
        <v>4428</v>
      </c>
      <c r="N480" s="13" t="s">
        <v>3019</v>
      </c>
      <c r="O480" s="13" t="s">
        <v>3019</v>
      </c>
      <c r="P480" s="34" t="s">
        <v>4428</v>
      </c>
      <c r="Q480" s="34" t="s">
        <v>4428</v>
      </c>
      <c r="R480" s="13">
        <v>1342</v>
      </c>
      <c r="S480" s="13">
        <v>1956</v>
      </c>
      <c r="T480" s="22">
        <v>484700</v>
      </c>
      <c r="U480" s="13" t="s">
        <v>3016</v>
      </c>
      <c r="V480" s="14" t="s">
        <v>3692</v>
      </c>
      <c r="W480" s="13">
        <f t="shared" si="15"/>
        <v>1</v>
      </c>
      <c r="X480" s="13">
        <f t="shared" si="16"/>
        <v>0</v>
      </c>
      <c r="Y480" s="12">
        <v>2</v>
      </c>
      <c r="AA480" s="13" t="s">
        <v>4428</v>
      </c>
      <c r="AB480" s="13" t="s">
        <v>4428</v>
      </c>
      <c r="AC480" s="13" t="s">
        <v>4428</v>
      </c>
    </row>
    <row r="481" spans="1:29">
      <c r="A481" s="12">
        <v>480</v>
      </c>
      <c r="B481" t="s">
        <v>520</v>
      </c>
      <c r="C481" s="34">
        <v>25805</v>
      </c>
      <c r="D481" s="34" t="s">
        <v>4428</v>
      </c>
      <c r="E481" s="34" t="s">
        <v>4428</v>
      </c>
      <c r="F481" s="34" t="s">
        <v>4428</v>
      </c>
      <c r="G481" s="14" t="s">
        <v>2024</v>
      </c>
      <c r="H481" s="13">
        <v>38.309910000000002</v>
      </c>
      <c r="I481" s="13">
        <v>-122.317679</v>
      </c>
      <c r="J481" s="13" t="b">
        <v>1</v>
      </c>
      <c r="K481" s="34" t="s">
        <v>4428</v>
      </c>
      <c r="L481" s="34" t="s">
        <v>4428</v>
      </c>
      <c r="M481" s="34" t="s">
        <v>4428</v>
      </c>
      <c r="N481" s="13" t="s">
        <v>3019</v>
      </c>
      <c r="O481" s="13" t="s">
        <v>3019</v>
      </c>
      <c r="P481" s="34" t="s">
        <v>4428</v>
      </c>
      <c r="Q481" s="34" t="s">
        <v>4428</v>
      </c>
      <c r="R481" s="13">
        <v>2203</v>
      </c>
      <c r="S481" s="13">
        <v>1953</v>
      </c>
      <c r="T481" s="22">
        <v>618000</v>
      </c>
      <c r="U481" s="13" t="s">
        <v>3016</v>
      </c>
      <c r="V481" s="14" t="s">
        <v>3693</v>
      </c>
      <c r="W481" s="13">
        <f t="shared" si="15"/>
        <v>0</v>
      </c>
      <c r="X481" s="13">
        <f t="shared" si="16"/>
        <v>0</v>
      </c>
      <c r="Y481" s="12">
        <v>3</v>
      </c>
      <c r="AA481" s="13" t="s">
        <v>4428</v>
      </c>
      <c r="AB481" s="13" t="s">
        <v>4428</v>
      </c>
      <c r="AC481" s="13" t="s">
        <v>4428</v>
      </c>
    </row>
    <row r="482" spans="1:29">
      <c r="A482" s="12">
        <v>481</v>
      </c>
      <c r="B482" t="s">
        <v>521</v>
      </c>
      <c r="C482" s="34">
        <v>25805</v>
      </c>
      <c r="D482" s="34" t="s">
        <v>4428</v>
      </c>
      <c r="E482" s="34" t="s">
        <v>4428</v>
      </c>
      <c r="F482" s="34" t="s">
        <v>4428</v>
      </c>
      <c r="G482" s="14" t="s">
        <v>2025</v>
      </c>
      <c r="H482" s="13">
        <v>38.309378000000002</v>
      </c>
      <c r="I482" s="13">
        <v>-122.320933</v>
      </c>
      <c r="J482" s="13" t="b">
        <v>1</v>
      </c>
      <c r="K482" s="34" t="s">
        <v>4428</v>
      </c>
      <c r="L482" s="34" t="s">
        <v>4428</v>
      </c>
      <c r="M482" s="34" t="s">
        <v>4428</v>
      </c>
      <c r="N482" s="13" t="s">
        <v>3019</v>
      </c>
      <c r="O482" s="13" t="s">
        <v>3019</v>
      </c>
      <c r="P482" s="34" t="s">
        <v>4428</v>
      </c>
      <c r="Q482" s="34" t="s">
        <v>4428</v>
      </c>
      <c r="R482" s="13">
        <v>1877</v>
      </c>
      <c r="S482" s="13">
        <v>1951</v>
      </c>
      <c r="T482" s="22">
        <v>1028500</v>
      </c>
      <c r="U482" s="13" t="s">
        <v>3016</v>
      </c>
      <c r="V482" s="14" t="s">
        <v>3694</v>
      </c>
      <c r="W482" s="13">
        <f t="shared" si="15"/>
        <v>0</v>
      </c>
      <c r="X482" s="13">
        <f t="shared" si="16"/>
        <v>0</v>
      </c>
      <c r="Y482" s="12">
        <v>2</v>
      </c>
      <c r="AA482" s="13" t="s">
        <v>4428</v>
      </c>
      <c r="AB482" s="13" t="s">
        <v>4428</v>
      </c>
      <c r="AC482" s="13" t="s">
        <v>4428</v>
      </c>
    </row>
    <row r="483" spans="1:29">
      <c r="A483" s="12">
        <v>482</v>
      </c>
      <c r="B483" t="s">
        <v>522</v>
      </c>
      <c r="C483" s="34">
        <v>43969</v>
      </c>
      <c r="D483" s="34" t="s">
        <v>4428</v>
      </c>
      <c r="E483" s="34" t="s">
        <v>4428</v>
      </c>
      <c r="F483" s="34" t="s">
        <v>4428</v>
      </c>
      <c r="G483" s="14" t="s">
        <v>2026</v>
      </c>
      <c r="H483" s="13">
        <v>38.309854999999999</v>
      </c>
      <c r="I483" s="13">
        <v>-122.32742</v>
      </c>
      <c r="J483" s="13" t="b">
        <v>1</v>
      </c>
      <c r="K483" s="34" t="s">
        <v>4428</v>
      </c>
      <c r="L483" s="34" t="s">
        <v>4428</v>
      </c>
      <c r="M483" s="34" t="s">
        <v>4428</v>
      </c>
      <c r="N483" s="13" t="s">
        <v>3019</v>
      </c>
      <c r="O483" s="13" t="s">
        <v>3019</v>
      </c>
      <c r="P483" s="34" t="s">
        <v>4428</v>
      </c>
      <c r="Q483" s="34" t="s">
        <v>4428</v>
      </c>
      <c r="R483" s="13">
        <v>2469</v>
      </c>
      <c r="S483" s="13">
        <v>1981</v>
      </c>
      <c r="T483" s="22">
        <v>758800</v>
      </c>
      <c r="U483" s="13" t="s">
        <v>3016</v>
      </c>
      <c r="V483" s="14" t="s">
        <v>3695</v>
      </c>
      <c r="W483" s="13">
        <f t="shared" si="15"/>
        <v>0</v>
      </c>
      <c r="X483" s="13">
        <f t="shared" si="16"/>
        <v>0</v>
      </c>
      <c r="Y483" s="12">
        <v>2</v>
      </c>
      <c r="AA483" s="13" t="s">
        <v>4428</v>
      </c>
      <c r="AB483" s="13" t="s">
        <v>4428</v>
      </c>
      <c r="AC483" s="13" t="s">
        <v>4428</v>
      </c>
    </row>
    <row r="484" spans="1:29">
      <c r="A484" s="12">
        <v>483</v>
      </c>
      <c r="B484" t="s">
        <v>523</v>
      </c>
      <c r="C484" s="34">
        <v>43969</v>
      </c>
      <c r="D484" s="34" t="s">
        <v>4428</v>
      </c>
      <c r="E484" s="34" t="s">
        <v>4428</v>
      </c>
      <c r="F484" s="34" t="s">
        <v>4428</v>
      </c>
      <c r="G484" s="14" t="s">
        <v>2027</v>
      </c>
      <c r="H484" s="13">
        <v>38.309365</v>
      </c>
      <c r="I484" s="13">
        <v>-122.328464</v>
      </c>
      <c r="J484" s="13" t="b">
        <v>1</v>
      </c>
      <c r="K484" s="34" t="s">
        <v>4428</v>
      </c>
      <c r="L484" s="34" t="s">
        <v>4428</v>
      </c>
      <c r="M484" s="34" t="s">
        <v>4428</v>
      </c>
      <c r="N484" s="13" t="s">
        <v>3019</v>
      </c>
      <c r="O484" s="13" t="s">
        <v>3019</v>
      </c>
      <c r="P484" s="34" t="s">
        <v>4428</v>
      </c>
      <c r="Q484" s="34" t="s">
        <v>4428</v>
      </c>
      <c r="R484" s="13">
        <v>2156</v>
      </c>
      <c r="S484" s="13">
        <v>1977</v>
      </c>
      <c r="T484" s="22">
        <v>688700</v>
      </c>
      <c r="U484" s="13" t="s">
        <v>3016</v>
      </c>
      <c r="V484" s="14" t="s">
        <v>3696</v>
      </c>
      <c r="W484" s="13">
        <f t="shared" si="15"/>
        <v>1</v>
      </c>
      <c r="X484" s="13">
        <f t="shared" si="16"/>
        <v>0</v>
      </c>
      <c r="Y484" s="12">
        <v>2</v>
      </c>
      <c r="AA484" s="25">
        <v>42033</v>
      </c>
      <c r="AB484" s="25">
        <v>42040</v>
      </c>
      <c r="AC484" s="13">
        <f>DAYS360(AA484,AB484,TRUE)</f>
        <v>6</v>
      </c>
    </row>
    <row r="485" spans="1:29">
      <c r="A485" s="12">
        <v>484</v>
      </c>
      <c r="B485" t="s">
        <v>524</v>
      </c>
      <c r="C485" s="34">
        <v>43969</v>
      </c>
      <c r="D485" s="34" t="s">
        <v>4428</v>
      </c>
      <c r="E485" s="34" t="s">
        <v>4428</v>
      </c>
      <c r="F485" s="34" t="s">
        <v>4428</v>
      </c>
      <c r="G485" s="14" t="s">
        <v>2028</v>
      </c>
      <c r="H485" s="13">
        <v>38.308925000000002</v>
      </c>
      <c r="I485" s="13">
        <v>-122.32854399999999</v>
      </c>
      <c r="J485" s="13" t="b">
        <v>1</v>
      </c>
      <c r="K485" s="34" t="s">
        <v>4428</v>
      </c>
      <c r="L485" s="34" t="s">
        <v>4428</v>
      </c>
      <c r="M485" s="34" t="s">
        <v>4428</v>
      </c>
      <c r="N485" s="13" t="s">
        <v>3019</v>
      </c>
      <c r="O485" s="13" t="s">
        <v>3019</v>
      </c>
      <c r="P485" s="34" t="s">
        <v>4428</v>
      </c>
      <c r="Q485" s="34" t="s">
        <v>4428</v>
      </c>
      <c r="R485" s="13">
        <v>2156</v>
      </c>
      <c r="S485" s="13">
        <v>1977</v>
      </c>
      <c r="T485" s="22">
        <v>717100</v>
      </c>
      <c r="U485" s="13" t="s">
        <v>3016</v>
      </c>
      <c r="V485" s="14" t="s">
        <v>3697</v>
      </c>
      <c r="W485" s="13">
        <f t="shared" si="15"/>
        <v>0</v>
      </c>
      <c r="X485" s="13">
        <f t="shared" si="16"/>
        <v>0</v>
      </c>
      <c r="Y485" s="12">
        <v>2</v>
      </c>
      <c r="AA485" s="25">
        <v>41950</v>
      </c>
      <c r="AB485" s="13" t="s">
        <v>3133</v>
      </c>
      <c r="AC485" s="13" t="s">
        <v>4428</v>
      </c>
    </row>
    <row r="486" spans="1:29">
      <c r="A486" s="12">
        <v>485</v>
      </c>
      <c r="B486" t="s">
        <v>525</v>
      </c>
      <c r="C486" s="34">
        <v>56206</v>
      </c>
      <c r="D486" s="34" t="s">
        <v>4428</v>
      </c>
      <c r="E486" s="34" t="s">
        <v>4428</v>
      </c>
      <c r="F486" s="34" t="s">
        <v>4428</v>
      </c>
      <c r="G486" s="14" t="s">
        <v>2029</v>
      </c>
      <c r="H486" s="13">
        <v>38.308501999999997</v>
      </c>
      <c r="I486" s="13">
        <v>-122.324316</v>
      </c>
      <c r="J486" s="13" t="b">
        <v>1</v>
      </c>
      <c r="K486" s="34" t="s">
        <v>4428</v>
      </c>
      <c r="L486" s="34" t="s">
        <v>4428</v>
      </c>
      <c r="M486" s="34" t="s">
        <v>4428</v>
      </c>
      <c r="N486" s="13" t="s">
        <v>3019</v>
      </c>
      <c r="O486" s="13" t="s">
        <v>3019</v>
      </c>
      <c r="P486" s="34" t="s">
        <v>4428</v>
      </c>
      <c r="Q486" s="34" t="s">
        <v>4428</v>
      </c>
      <c r="R486" s="13">
        <v>2460</v>
      </c>
      <c r="S486" s="13">
        <v>1976</v>
      </c>
      <c r="T486" s="22">
        <v>767200</v>
      </c>
      <c r="U486" s="13" t="s">
        <v>3016</v>
      </c>
      <c r="V486" s="14" t="s">
        <v>3698</v>
      </c>
      <c r="W486" s="13">
        <f t="shared" si="15"/>
        <v>1</v>
      </c>
      <c r="X486" s="13">
        <f t="shared" si="16"/>
        <v>0</v>
      </c>
      <c r="Y486" s="12">
        <v>1</v>
      </c>
      <c r="AA486" s="13" t="s">
        <v>4428</v>
      </c>
      <c r="AB486" s="13" t="s">
        <v>4428</v>
      </c>
      <c r="AC486" s="13" t="s">
        <v>4428</v>
      </c>
    </row>
    <row r="487" spans="1:29">
      <c r="A487" s="12">
        <v>486</v>
      </c>
      <c r="B487" t="s">
        <v>526</v>
      </c>
      <c r="C487" s="34">
        <v>43969</v>
      </c>
      <c r="D487" s="34" t="s">
        <v>4428</v>
      </c>
      <c r="E487" s="34" t="s">
        <v>4428</v>
      </c>
      <c r="F487" s="34" t="s">
        <v>4428</v>
      </c>
      <c r="G487" s="14" t="s">
        <v>2030</v>
      </c>
      <c r="H487" s="13">
        <v>38.308478999999998</v>
      </c>
      <c r="I487" s="13">
        <v>-122.33172399999999</v>
      </c>
      <c r="J487" s="13" t="b">
        <v>1</v>
      </c>
      <c r="K487" s="34" t="s">
        <v>4428</v>
      </c>
      <c r="L487" s="34" t="s">
        <v>4428</v>
      </c>
      <c r="M487" s="34" t="s">
        <v>4428</v>
      </c>
      <c r="N487" s="13" t="s">
        <v>3019</v>
      </c>
      <c r="O487" s="13" t="s">
        <v>3019</v>
      </c>
      <c r="P487" s="34" t="s">
        <v>4428</v>
      </c>
      <c r="Q487" s="34" t="s">
        <v>4428</v>
      </c>
      <c r="R487" s="13">
        <v>2055</v>
      </c>
      <c r="S487" s="13">
        <v>1977</v>
      </c>
      <c r="T487" s="22">
        <v>707100</v>
      </c>
      <c r="U487" s="13" t="s">
        <v>3016</v>
      </c>
      <c r="V487" s="14" t="s">
        <v>3699</v>
      </c>
      <c r="W487" s="13">
        <f t="shared" si="15"/>
        <v>0</v>
      </c>
      <c r="X487" s="13">
        <f t="shared" si="16"/>
        <v>0</v>
      </c>
      <c r="Y487" s="12">
        <v>2</v>
      </c>
      <c r="AA487" s="13" t="s">
        <v>4428</v>
      </c>
      <c r="AB487" s="13" t="s">
        <v>4428</v>
      </c>
      <c r="AC487" s="13" t="s">
        <v>4428</v>
      </c>
    </row>
    <row r="488" spans="1:29">
      <c r="A488" s="12">
        <v>487</v>
      </c>
      <c r="B488" t="s">
        <v>527</v>
      </c>
      <c r="C488" s="34">
        <v>43969</v>
      </c>
      <c r="D488" s="34" t="s">
        <v>4428</v>
      </c>
      <c r="E488" s="34" t="s">
        <v>4428</v>
      </c>
      <c r="F488" s="34" t="s">
        <v>4428</v>
      </c>
      <c r="G488" s="14" t="s">
        <v>2031</v>
      </c>
      <c r="H488" s="13">
        <v>38.307685999999997</v>
      </c>
      <c r="I488" s="13">
        <v>-122.332655</v>
      </c>
      <c r="J488" s="13" t="b">
        <v>1</v>
      </c>
      <c r="K488" s="34" t="s">
        <v>4428</v>
      </c>
      <c r="L488" s="34" t="s">
        <v>4428</v>
      </c>
      <c r="M488" s="34" t="s">
        <v>4428</v>
      </c>
      <c r="N488" s="13" t="s">
        <v>3019</v>
      </c>
      <c r="O488" s="13" t="s">
        <v>3019</v>
      </c>
      <c r="P488" s="34" t="s">
        <v>4428</v>
      </c>
      <c r="Q488" s="34" t="s">
        <v>4428</v>
      </c>
      <c r="R488" s="13">
        <v>1827</v>
      </c>
      <c r="S488" s="13">
        <v>1976</v>
      </c>
      <c r="T488" s="22">
        <v>654000</v>
      </c>
      <c r="U488" s="13" t="s">
        <v>3016</v>
      </c>
      <c r="V488" s="14" t="s">
        <v>3700</v>
      </c>
      <c r="W488" s="13">
        <f t="shared" si="15"/>
        <v>0</v>
      </c>
      <c r="X488" s="13">
        <f t="shared" si="16"/>
        <v>0</v>
      </c>
      <c r="Y488" s="12">
        <v>2</v>
      </c>
      <c r="AA488" s="13" t="s">
        <v>4428</v>
      </c>
      <c r="AB488" s="13" t="s">
        <v>4428</v>
      </c>
      <c r="AC488" s="13" t="s">
        <v>4428</v>
      </c>
    </row>
    <row r="489" spans="1:29">
      <c r="A489" s="12">
        <v>488</v>
      </c>
      <c r="B489" t="s">
        <v>528</v>
      </c>
      <c r="C489" s="34">
        <v>43969</v>
      </c>
      <c r="D489" s="34" t="s">
        <v>4428</v>
      </c>
      <c r="E489" s="34" t="s">
        <v>4428</v>
      </c>
      <c r="F489" s="34" t="s">
        <v>4428</v>
      </c>
      <c r="G489" s="14" t="s">
        <v>2032</v>
      </c>
      <c r="H489" s="13">
        <v>38.307687000000001</v>
      </c>
      <c r="I489" s="13">
        <v>-122.332401</v>
      </c>
      <c r="J489" s="13" t="b">
        <v>1</v>
      </c>
      <c r="K489" s="34" t="s">
        <v>4428</v>
      </c>
      <c r="L489" s="34" t="s">
        <v>4428</v>
      </c>
      <c r="M489" s="34" t="s">
        <v>4428</v>
      </c>
      <c r="N489" s="13" t="s">
        <v>3019</v>
      </c>
      <c r="O489" s="13" t="s">
        <v>3019</v>
      </c>
      <c r="P489" s="34" t="s">
        <v>4428</v>
      </c>
      <c r="Q489" s="34" t="s">
        <v>4428</v>
      </c>
      <c r="R489" s="13">
        <v>2565</v>
      </c>
      <c r="S489" s="13">
        <v>1976</v>
      </c>
      <c r="T489" s="22">
        <v>786600</v>
      </c>
      <c r="U489" s="13" t="s">
        <v>3016</v>
      </c>
      <c r="V489" s="14" t="s">
        <v>3701</v>
      </c>
      <c r="W489" s="13">
        <f t="shared" si="15"/>
        <v>1</v>
      </c>
      <c r="X489" s="13">
        <f t="shared" si="16"/>
        <v>0</v>
      </c>
      <c r="Y489" s="12">
        <v>1</v>
      </c>
      <c r="AA489" s="25">
        <v>42143</v>
      </c>
      <c r="AB489" s="13" t="s">
        <v>3134</v>
      </c>
      <c r="AC489" s="13" t="s">
        <v>4428</v>
      </c>
    </row>
    <row r="490" spans="1:29">
      <c r="A490" s="12">
        <v>489</v>
      </c>
      <c r="B490" t="s">
        <v>529</v>
      </c>
      <c r="C490" s="34">
        <v>43969</v>
      </c>
      <c r="D490" s="34" t="s">
        <v>4428</v>
      </c>
      <c r="E490" s="34" t="s">
        <v>4428</v>
      </c>
      <c r="F490" s="34" t="s">
        <v>4428</v>
      </c>
      <c r="G490" s="14" t="s">
        <v>2033</v>
      </c>
      <c r="H490" s="13">
        <v>38.306874000000001</v>
      </c>
      <c r="I490" s="13">
        <v>-122.332082</v>
      </c>
      <c r="J490" s="13" t="b">
        <v>1</v>
      </c>
      <c r="K490" s="34" t="s">
        <v>4428</v>
      </c>
      <c r="L490" s="34" t="s">
        <v>4428</v>
      </c>
      <c r="M490" s="34" t="s">
        <v>4428</v>
      </c>
      <c r="N490" s="13" t="s">
        <v>3019</v>
      </c>
      <c r="O490" s="13" t="s">
        <v>3019</v>
      </c>
      <c r="P490" s="34" t="s">
        <v>4428</v>
      </c>
      <c r="Q490" s="34" t="s">
        <v>4428</v>
      </c>
      <c r="R490" s="13">
        <v>2565</v>
      </c>
      <c r="S490" s="13">
        <v>1976</v>
      </c>
      <c r="T490" s="22">
        <v>801900</v>
      </c>
      <c r="U490" s="13" t="s">
        <v>3016</v>
      </c>
      <c r="V490" s="14" t="s">
        <v>3702</v>
      </c>
      <c r="W490" s="13">
        <f t="shared" si="15"/>
        <v>1</v>
      </c>
      <c r="X490" s="13">
        <f t="shared" si="16"/>
        <v>0</v>
      </c>
      <c r="Y490" s="12">
        <v>2</v>
      </c>
      <c r="AA490" s="25">
        <v>41939</v>
      </c>
      <c r="AB490" s="25">
        <v>41948</v>
      </c>
      <c r="AC490" s="13">
        <f>DAYS360(AA490,AB490,TRUE)</f>
        <v>8</v>
      </c>
    </row>
    <row r="491" spans="1:29">
      <c r="A491" s="12">
        <v>490</v>
      </c>
      <c r="B491" t="s">
        <v>530</v>
      </c>
      <c r="C491" s="34">
        <v>56206</v>
      </c>
      <c r="D491" s="34" t="s">
        <v>4428</v>
      </c>
      <c r="E491" s="34" t="s">
        <v>4428</v>
      </c>
      <c r="F491" s="34" t="s">
        <v>4428</v>
      </c>
      <c r="G491" s="14" t="s">
        <v>2034</v>
      </c>
      <c r="H491" s="13">
        <v>38.304886000000003</v>
      </c>
      <c r="I491" s="13">
        <v>-122.32753</v>
      </c>
      <c r="J491" s="13" t="b">
        <v>1</v>
      </c>
      <c r="K491" s="34" t="s">
        <v>4428</v>
      </c>
      <c r="L491" s="34" t="s">
        <v>4428</v>
      </c>
      <c r="M491" s="34" t="s">
        <v>4428</v>
      </c>
      <c r="N491" s="13" t="s">
        <v>3019</v>
      </c>
      <c r="O491" s="13" t="s">
        <v>3019</v>
      </c>
      <c r="P491" s="34" t="s">
        <v>4428</v>
      </c>
      <c r="Q491" s="34" t="s">
        <v>4428</v>
      </c>
      <c r="R491" s="13">
        <v>2469</v>
      </c>
      <c r="S491" s="13">
        <v>1980</v>
      </c>
      <c r="T491" s="22">
        <v>800400</v>
      </c>
      <c r="U491" s="13" t="s">
        <v>3016</v>
      </c>
      <c r="V491" s="14" t="s">
        <v>3467</v>
      </c>
      <c r="W491" s="13">
        <f t="shared" si="15"/>
        <v>1</v>
      </c>
      <c r="X491" s="13">
        <f t="shared" si="16"/>
        <v>0</v>
      </c>
      <c r="Y491" s="12">
        <v>1</v>
      </c>
      <c r="AA491" s="25">
        <v>41894</v>
      </c>
      <c r="AB491" s="13" t="s">
        <v>3135</v>
      </c>
      <c r="AC491" s="13" t="s">
        <v>4428</v>
      </c>
    </row>
    <row r="492" spans="1:29">
      <c r="A492" s="12">
        <v>491</v>
      </c>
      <c r="B492" t="s">
        <v>531</v>
      </c>
      <c r="C492" s="34">
        <v>56206</v>
      </c>
      <c r="D492" s="34" t="s">
        <v>4428</v>
      </c>
      <c r="E492" s="34" t="s">
        <v>4428</v>
      </c>
      <c r="F492" s="34" t="s">
        <v>4428</v>
      </c>
      <c r="G492" s="14" t="s">
        <v>2035</v>
      </c>
      <c r="H492" s="13">
        <v>38.305705000000003</v>
      </c>
      <c r="I492" s="13">
        <v>-122.324791</v>
      </c>
      <c r="J492" s="13" t="b">
        <v>1</v>
      </c>
      <c r="K492" s="34" t="s">
        <v>4428</v>
      </c>
      <c r="L492" s="34" t="s">
        <v>4428</v>
      </c>
      <c r="M492" s="34" t="s">
        <v>4428</v>
      </c>
      <c r="N492" s="13" t="s">
        <v>3019</v>
      </c>
      <c r="O492" s="13" t="s">
        <v>3019</v>
      </c>
      <c r="P492" s="34" t="s">
        <v>4428</v>
      </c>
      <c r="Q492" s="34" t="s">
        <v>4428</v>
      </c>
      <c r="R492" s="13">
        <v>1976</v>
      </c>
      <c r="S492" s="13">
        <v>1963</v>
      </c>
      <c r="T492" s="22">
        <v>632700</v>
      </c>
      <c r="U492" s="13" t="s">
        <v>3016</v>
      </c>
      <c r="V492" s="14" t="s">
        <v>3467</v>
      </c>
      <c r="W492" s="13">
        <f t="shared" si="15"/>
        <v>1</v>
      </c>
      <c r="X492" s="13">
        <f t="shared" si="16"/>
        <v>0</v>
      </c>
      <c r="Y492" s="12">
        <v>1</v>
      </c>
      <c r="AA492" s="13" t="s">
        <v>4428</v>
      </c>
      <c r="AB492" s="13" t="s">
        <v>4428</v>
      </c>
      <c r="AC492" s="13" t="s">
        <v>4428</v>
      </c>
    </row>
    <row r="493" spans="1:29">
      <c r="A493" s="12">
        <v>492</v>
      </c>
      <c r="B493" t="s">
        <v>532</v>
      </c>
      <c r="C493" s="34">
        <v>34585</v>
      </c>
      <c r="D493" s="34" t="s">
        <v>4428</v>
      </c>
      <c r="E493" s="34" t="s">
        <v>4428</v>
      </c>
      <c r="F493" s="34" t="s">
        <v>4428</v>
      </c>
      <c r="G493" s="14" t="s">
        <v>2036</v>
      </c>
      <c r="H493" s="13">
        <v>38.307232999999997</v>
      </c>
      <c r="I493" s="13">
        <v>-122.319647</v>
      </c>
      <c r="J493" s="13" t="b">
        <v>1</v>
      </c>
      <c r="K493" s="34" t="s">
        <v>4428</v>
      </c>
      <c r="L493" s="34" t="s">
        <v>4428</v>
      </c>
      <c r="M493" s="34" t="s">
        <v>4428</v>
      </c>
      <c r="N493" s="13" t="s">
        <v>3019</v>
      </c>
      <c r="O493" s="13" t="s">
        <v>3019</v>
      </c>
      <c r="P493" s="34" t="s">
        <v>4428</v>
      </c>
      <c r="Q493" s="34" t="s">
        <v>4428</v>
      </c>
      <c r="R493" s="13">
        <v>1260</v>
      </c>
      <c r="S493" s="13">
        <v>1967</v>
      </c>
      <c r="T493" s="22">
        <v>471900</v>
      </c>
      <c r="U493" s="13" t="s">
        <v>3016</v>
      </c>
      <c r="V493" s="14" t="s">
        <v>3703</v>
      </c>
      <c r="W493" s="13">
        <f t="shared" si="15"/>
        <v>0</v>
      </c>
      <c r="X493" s="13">
        <f t="shared" si="16"/>
        <v>1</v>
      </c>
      <c r="Y493" s="12">
        <v>2</v>
      </c>
      <c r="AA493" s="25">
        <v>41933</v>
      </c>
      <c r="AB493" s="25">
        <v>42478</v>
      </c>
      <c r="AC493" s="13">
        <f>DAYS360(AA493,AB493,TRUE)</f>
        <v>537</v>
      </c>
    </row>
    <row r="494" spans="1:29">
      <c r="A494" s="12">
        <v>493</v>
      </c>
      <c r="B494" t="s">
        <v>533</v>
      </c>
      <c r="C494" s="34">
        <v>34585</v>
      </c>
      <c r="D494" s="34" t="s">
        <v>4428</v>
      </c>
      <c r="E494" s="34" t="s">
        <v>4428</v>
      </c>
      <c r="F494" s="34" t="s">
        <v>4428</v>
      </c>
      <c r="G494" s="14" t="s">
        <v>2037</v>
      </c>
      <c r="H494" s="13">
        <v>38.307853999999999</v>
      </c>
      <c r="I494" s="13">
        <v>-122.31693</v>
      </c>
      <c r="J494" s="13" t="b">
        <v>1</v>
      </c>
      <c r="K494" s="34" t="s">
        <v>4428</v>
      </c>
      <c r="L494" s="34" t="s">
        <v>4428</v>
      </c>
      <c r="M494" s="34" t="s">
        <v>4428</v>
      </c>
      <c r="N494" s="13" t="s">
        <v>3019</v>
      </c>
      <c r="O494" s="13" t="s">
        <v>3019</v>
      </c>
      <c r="P494" s="34" t="s">
        <v>4428</v>
      </c>
      <c r="Q494" s="34" t="s">
        <v>4428</v>
      </c>
      <c r="R494" s="13">
        <v>1197</v>
      </c>
      <c r="S494" s="13">
        <v>1967</v>
      </c>
      <c r="T494" s="22">
        <v>491700</v>
      </c>
      <c r="U494" s="13" t="s">
        <v>3016</v>
      </c>
      <c r="V494" s="14" t="s">
        <v>3704</v>
      </c>
      <c r="W494" s="13">
        <f t="shared" si="15"/>
        <v>0</v>
      </c>
      <c r="X494" s="13">
        <f t="shared" si="16"/>
        <v>0</v>
      </c>
      <c r="Y494" s="12">
        <v>1</v>
      </c>
      <c r="AA494" s="25">
        <v>41897</v>
      </c>
      <c r="AB494" s="25">
        <v>41904</v>
      </c>
      <c r="AC494" s="13">
        <f>DAYS360(AA494,AB494,TRUE)</f>
        <v>7</v>
      </c>
    </row>
    <row r="495" spans="1:29">
      <c r="A495" s="12">
        <v>494</v>
      </c>
      <c r="B495" t="s">
        <v>534</v>
      </c>
      <c r="C495" s="34">
        <v>56206</v>
      </c>
      <c r="D495" s="34" t="s">
        <v>4428</v>
      </c>
      <c r="E495" s="34" t="s">
        <v>4428</v>
      </c>
      <c r="F495" s="34" t="s">
        <v>4428</v>
      </c>
      <c r="G495" s="14" t="s">
        <v>2038</v>
      </c>
      <c r="H495" s="13">
        <v>38.306221000000001</v>
      </c>
      <c r="I495" s="13">
        <v>-122.319472</v>
      </c>
      <c r="J495" s="13" t="b">
        <v>1</v>
      </c>
      <c r="K495" s="34" t="s">
        <v>4428</v>
      </c>
      <c r="L495" s="34" t="s">
        <v>4428</v>
      </c>
      <c r="M495" s="34" t="s">
        <v>4428</v>
      </c>
      <c r="N495" s="13" t="s">
        <v>3019</v>
      </c>
      <c r="O495" s="13" t="s">
        <v>3019</v>
      </c>
      <c r="P495" s="34" t="s">
        <v>4428</v>
      </c>
      <c r="Q495" s="34" t="s">
        <v>4428</v>
      </c>
      <c r="R495" s="13">
        <v>1218</v>
      </c>
      <c r="S495" s="13">
        <v>1959</v>
      </c>
      <c r="T495" s="22">
        <v>509400</v>
      </c>
      <c r="U495" s="13" t="s">
        <v>3016</v>
      </c>
      <c r="V495" s="14" t="s">
        <v>3705</v>
      </c>
      <c r="W495" s="13">
        <f t="shared" si="15"/>
        <v>1</v>
      </c>
      <c r="X495" s="13">
        <f t="shared" si="16"/>
        <v>0</v>
      </c>
      <c r="Y495" s="12">
        <v>2</v>
      </c>
      <c r="AA495" s="25">
        <v>41899</v>
      </c>
      <c r="AB495" s="25">
        <v>41942</v>
      </c>
      <c r="AC495" s="13">
        <f>DAYS360(AA495,AB495,TRUE)</f>
        <v>43</v>
      </c>
    </row>
    <row r="496" spans="1:29">
      <c r="A496" s="12">
        <v>495</v>
      </c>
      <c r="B496" t="s">
        <v>1438</v>
      </c>
      <c r="C496" s="34">
        <v>34585</v>
      </c>
      <c r="D496" s="34" t="s">
        <v>4428</v>
      </c>
      <c r="E496" s="34" t="s">
        <v>4428</v>
      </c>
      <c r="F496" s="34" t="s">
        <v>4428</v>
      </c>
      <c r="G496" s="14" t="s">
        <v>2039</v>
      </c>
      <c r="H496" s="13">
        <v>38.307209999999998</v>
      </c>
      <c r="I496" s="13">
        <v>-122.319073</v>
      </c>
      <c r="J496" s="13" t="b">
        <v>1</v>
      </c>
      <c r="K496" s="34" t="s">
        <v>4428</v>
      </c>
      <c r="L496" s="34" t="s">
        <v>4428</v>
      </c>
      <c r="M496" s="34" t="s">
        <v>4428</v>
      </c>
      <c r="N496" s="13" t="s">
        <v>3019</v>
      </c>
      <c r="O496" s="13" t="s">
        <v>3019</v>
      </c>
      <c r="P496" s="34" t="s">
        <v>4428</v>
      </c>
      <c r="Q496" s="34" t="s">
        <v>4428</v>
      </c>
      <c r="R496" s="13">
        <v>1618</v>
      </c>
      <c r="S496" s="13">
        <v>1968</v>
      </c>
      <c r="T496" s="22">
        <v>567900</v>
      </c>
      <c r="U496" s="13" t="s">
        <v>3016</v>
      </c>
      <c r="V496" s="14" t="s">
        <v>3706</v>
      </c>
      <c r="W496" s="13">
        <f t="shared" si="15"/>
        <v>1</v>
      </c>
      <c r="X496" s="13">
        <f t="shared" si="16"/>
        <v>0</v>
      </c>
      <c r="Y496" s="12">
        <v>2</v>
      </c>
      <c r="AA496" s="13" t="s">
        <v>4428</v>
      </c>
      <c r="AB496" s="13" t="s">
        <v>4428</v>
      </c>
      <c r="AC496" s="13" t="s">
        <v>4428</v>
      </c>
    </row>
    <row r="497" spans="1:29">
      <c r="A497" s="12">
        <v>496</v>
      </c>
      <c r="B497" t="s">
        <v>1475</v>
      </c>
      <c r="C497" s="34">
        <v>34585</v>
      </c>
      <c r="D497" s="34" t="s">
        <v>4428</v>
      </c>
      <c r="E497" s="34" t="s">
        <v>4428</v>
      </c>
      <c r="F497" s="34" t="s">
        <v>4428</v>
      </c>
      <c r="G497" s="14" t="s">
        <v>2040</v>
      </c>
      <c r="H497" s="13">
        <v>38.307125999999997</v>
      </c>
      <c r="I497" s="13">
        <v>-122.315417</v>
      </c>
      <c r="J497" s="13" t="b">
        <v>1</v>
      </c>
      <c r="K497" s="34" t="s">
        <v>4428</v>
      </c>
      <c r="L497" s="34" t="s">
        <v>4428</v>
      </c>
      <c r="M497" s="34" t="s">
        <v>4428</v>
      </c>
      <c r="N497" s="13" t="s">
        <v>3019</v>
      </c>
      <c r="O497" s="13" t="s">
        <v>3019</v>
      </c>
      <c r="P497" s="34" t="s">
        <v>4428</v>
      </c>
      <c r="Q497" s="34" t="s">
        <v>4428</v>
      </c>
      <c r="R497" s="13">
        <v>1253</v>
      </c>
      <c r="S497" s="13">
        <v>1958</v>
      </c>
      <c r="T497" s="22">
        <v>447100</v>
      </c>
      <c r="U497" s="13" t="s">
        <v>3017</v>
      </c>
      <c r="V497" s="14" t="s">
        <v>3707</v>
      </c>
      <c r="W497" s="13">
        <f t="shared" si="15"/>
        <v>0</v>
      </c>
      <c r="X497" s="13">
        <f t="shared" si="16"/>
        <v>0</v>
      </c>
      <c r="Y497" s="12">
        <v>4</v>
      </c>
      <c r="AA497" s="13" t="s">
        <v>3136</v>
      </c>
      <c r="AB497" s="13" t="s">
        <v>4434</v>
      </c>
      <c r="AC497" s="13" t="s">
        <v>4435</v>
      </c>
    </row>
    <row r="498" spans="1:29">
      <c r="A498" s="12">
        <v>497</v>
      </c>
      <c r="B498" t="s">
        <v>535</v>
      </c>
      <c r="C498" s="34">
        <v>56206</v>
      </c>
      <c r="D498" s="34" t="s">
        <v>4428</v>
      </c>
      <c r="E498" s="34" t="s">
        <v>4428</v>
      </c>
      <c r="F498" s="34" t="s">
        <v>4428</v>
      </c>
      <c r="G498" s="14" t="s">
        <v>2041</v>
      </c>
      <c r="H498" s="13">
        <v>38.302760999999997</v>
      </c>
      <c r="I498" s="13">
        <v>-122.317426</v>
      </c>
      <c r="J498" s="13" t="b">
        <v>1</v>
      </c>
      <c r="K498" s="34" t="s">
        <v>4428</v>
      </c>
      <c r="L498" s="34" t="s">
        <v>4428</v>
      </c>
      <c r="M498" s="34" t="s">
        <v>4428</v>
      </c>
      <c r="N498" s="13" t="s">
        <v>3019</v>
      </c>
      <c r="O498" s="13" t="s">
        <v>3019</v>
      </c>
      <c r="P498" s="34" t="s">
        <v>4428</v>
      </c>
      <c r="Q498" s="34" t="s">
        <v>4428</v>
      </c>
      <c r="R498" s="13">
        <v>1887</v>
      </c>
      <c r="S498" s="13">
        <v>1988</v>
      </c>
      <c r="T498" s="22">
        <v>637500</v>
      </c>
      <c r="U498" s="13" t="s">
        <v>3016</v>
      </c>
      <c r="V498" s="14" t="s">
        <v>3708</v>
      </c>
      <c r="W498" s="13">
        <f t="shared" si="15"/>
        <v>0</v>
      </c>
      <c r="X498" s="13">
        <f t="shared" si="16"/>
        <v>0</v>
      </c>
      <c r="Y498" s="12">
        <v>2</v>
      </c>
      <c r="AA498" s="13" t="s">
        <v>4428</v>
      </c>
      <c r="AB498" s="13" t="s">
        <v>4428</v>
      </c>
      <c r="AC498" s="13" t="s">
        <v>4428</v>
      </c>
    </row>
    <row r="499" spans="1:29">
      <c r="A499" s="12">
        <v>498</v>
      </c>
      <c r="B499" t="s">
        <v>536</v>
      </c>
      <c r="C499" s="34">
        <v>34585</v>
      </c>
      <c r="D499" s="34" t="s">
        <v>4428</v>
      </c>
      <c r="E499" s="34" t="s">
        <v>4428</v>
      </c>
      <c r="F499" s="34" t="s">
        <v>4428</v>
      </c>
      <c r="G499" s="14" t="s">
        <v>2042</v>
      </c>
      <c r="H499" s="13">
        <v>38.305864</v>
      </c>
      <c r="I499" s="13">
        <v>-122.31456300000001</v>
      </c>
      <c r="J499" s="13" t="b">
        <v>1</v>
      </c>
      <c r="K499" s="34" t="s">
        <v>4428</v>
      </c>
      <c r="L499" s="34" t="s">
        <v>4428</v>
      </c>
      <c r="M499" s="34" t="s">
        <v>4428</v>
      </c>
      <c r="N499" s="13" t="s">
        <v>3019</v>
      </c>
      <c r="O499" s="13" t="s">
        <v>3019</v>
      </c>
      <c r="P499" s="34" t="s">
        <v>4428</v>
      </c>
      <c r="Q499" s="34" t="s">
        <v>4428</v>
      </c>
      <c r="R499" s="13">
        <v>2500</v>
      </c>
      <c r="S499" s="13" t="s">
        <v>4428</v>
      </c>
      <c r="T499" s="22">
        <v>1054000</v>
      </c>
      <c r="U499" s="13" t="s">
        <v>3017</v>
      </c>
      <c r="V499" s="14" t="s">
        <v>3709</v>
      </c>
      <c r="W499" s="13">
        <f t="shared" si="15"/>
        <v>0</v>
      </c>
      <c r="X499" s="13">
        <f t="shared" si="16"/>
        <v>0</v>
      </c>
      <c r="Y499" s="12">
        <v>4</v>
      </c>
      <c r="AA499" s="13" t="s">
        <v>3137</v>
      </c>
      <c r="AB499" s="25" t="s">
        <v>3138</v>
      </c>
      <c r="AC499" s="13" t="s">
        <v>3139</v>
      </c>
    </row>
    <row r="500" spans="1:29">
      <c r="A500" s="12">
        <v>499</v>
      </c>
      <c r="B500" t="s">
        <v>537</v>
      </c>
      <c r="C500" s="34">
        <v>22808</v>
      </c>
      <c r="D500" s="34" t="s">
        <v>4428</v>
      </c>
      <c r="E500" s="34" t="s">
        <v>4428</v>
      </c>
      <c r="F500" s="34" t="s">
        <v>4428</v>
      </c>
      <c r="G500" s="14" t="s">
        <v>2043</v>
      </c>
      <c r="H500" s="13">
        <v>38.303158000000003</v>
      </c>
      <c r="I500" s="13">
        <v>-122.32023100000001</v>
      </c>
      <c r="J500" s="13" t="b">
        <v>1</v>
      </c>
      <c r="K500" s="34" t="s">
        <v>4428</v>
      </c>
      <c r="L500" s="34" t="s">
        <v>4428</v>
      </c>
      <c r="M500" s="34" t="s">
        <v>4428</v>
      </c>
      <c r="N500" s="13" t="s">
        <v>3023</v>
      </c>
      <c r="O500" s="13" t="s">
        <v>3023</v>
      </c>
      <c r="P500" s="34" t="s">
        <v>4428</v>
      </c>
      <c r="Q500" s="34" t="s">
        <v>4428</v>
      </c>
      <c r="R500" s="13">
        <v>5000</v>
      </c>
      <c r="S500" s="13" t="s">
        <v>4428</v>
      </c>
      <c r="T500" s="22" t="s">
        <v>4428</v>
      </c>
      <c r="U500" s="13" t="s">
        <v>3017</v>
      </c>
      <c r="V500" s="14" t="s">
        <v>3710</v>
      </c>
      <c r="W500" s="13">
        <f t="shared" si="15"/>
        <v>0</v>
      </c>
      <c r="X500" s="13">
        <f t="shared" si="16"/>
        <v>1</v>
      </c>
      <c r="Y500" s="12">
        <v>4</v>
      </c>
      <c r="AA500" s="29" t="s">
        <v>3140</v>
      </c>
      <c r="AB500" s="12" t="s">
        <v>4436</v>
      </c>
      <c r="AC500" s="13" t="s">
        <v>4428</v>
      </c>
    </row>
    <row r="501" spans="1:29">
      <c r="A501" s="12">
        <v>500</v>
      </c>
      <c r="B501" t="s">
        <v>538</v>
      </c>
      <c r="C501" s="34">
        <v>56206</v>
      </c>
      <c r="D501" s="34" t="s">
        <v>4428</v>
      </c>
      <c r="E501" s="34" t="s">
        <v>4428</v>
      </c>
      <c r="F501" s="34" t="s">
        <v>4428</v>
      </c>
      <c r="G501" s="14" t="s">
        <v>2044</v>
      </c>
      <c r="H501" s="14">
        <v>38.305391</v>
      </c>
      <c r="I501" s="14">
        <v>-122.317598</v>
      </c>
      <c r="J501" s="13" t="b">
        <v>1</v>
      </c>
      <c r="K501" s="34" t="s">
        <v>4428</v>
      </c>
      <c r="L501" s="34" t="s">
        <v>4428</v>
      </c>
      <c r="M501" s="34" t="s">
        <v>4428</v>
      </c>
      <c r="N501" s="14" t="s">
        <v>3019</v>
      </c>
      <c r="O501" s="14" t="s">
        <v>3019</v>
      </c>
      <c r="P501" s="34" t="s">
        <v>4428</v>
      </c>
      <c r="Q501" s="34" t="s">
        <v>4428</v>
      </c>
      <c r="R501" s="14">
        <v>1064</v>
      </c>
      <c r="S501" s="14">
        <v>1959</v>
      </c>
      <c r="T501" s="23">
        <v>473800</v>
      </c>
      <c r="U501" s="14" t="s">
        <v>3016</v>
      </c>
      <c r="V501" s="14" t="s">
        <v>3711</v>
      </c>
      <c r="W501" s="13">
        <f t="shared" si="15"/>
        <v>1</v>
      </c>
      <c r="X501" s="13">
        <f t="shared" si="16"/>
        <v>0</v>
      </c>
      <c r="Y501" s="12">
        <v>2</v>
      </c>
      <c r="AA501" s="14" t="s">
        <v>4428</v>
      </c>
      <c r="AB501" s="14" t="s">
        <v>4428</v>
      </c>
      <c r="AC501" s="13" t="s">
        <v>4428</v>
      </c>
    </row>
    <row r="502" spans="1:29">
      <c r="A502" s="12">
        <v>501</v>
      </c>
      <c r="B502" t="s">
        <v>539</v>
      </c>
      <c r="C502" s="34">
        <v>34585</v>
      </c>
      <c r="D502" s="34" t="s">
        <v>4428</v>
      </c>
      <c r="E502" s="34" t="s">
        <v>4428</v>
      </c>
      <c r="F502" s="34" t="s">
        <v>4428</v>
      </c>
      <c r="G502" s="14" t="s">
        <v>2045</v>
      </c>
      <c r="H502" s="14">
        <v>38.306009000000003</v>
      </c>
      <c r="I502" s="14">
        <v>-122.311897</v>
      </c>
      <c r="J502" s="13" t="b">
        <v>1</v>
      </c>
      <c r="K502" s="34" t="s">
        <v>4428</v>
      </c>
      <c r="L502" s="34" t="s">
        <v>4428</v>
      </c>
      <c r="M502" s="34" t="s">
        <v>4428</v>
      </c>
      <c r="N502" s="14" t="s">
        <v>3019</v>
      </c>
      <c r="O502" s="14" t="s">
        <v>3019</v>
      </c>
      <c r="P502" s="34" t="s">
        <v>4428</v>
      </c>
      <c r="Q502" s="34" t="s">
        <v>4428</v>
      </c>
      <c r="R502" s="14">
        <v>5103</v>
      </c>
      <c r="S502" s="14">
        <v>1898</v>
      </c>
      <c r="T502" s="23">
        <v>920500</v>
      </c>
      <c r="U502" s="13" t="s">
        <v>3016</v>
      </c>
      <c r="V502" s="14" t="s">
        <v>3712</v>
      </c>
      <c r="W502" s="13">
        <f t="shared" si="15"/>
        <v>1</v>
      </c>
      <c r="X502" s="13">
        <f t="shared" si="16"/>
        <v>0</v>
      </c>
      <c r="Y502" s="12">
        <v>2</v>
      </c>
      <c r="AA502" s="25">
        <v>42018</v>
      </c>
      <c r="AB502" s="13" t="s">
        <v>3141</v>
      </c>
      <c r="AC502" s="13" t="s">
        <v>4428</v>
      </c>
    </row>
    <row r="503" spans="1:29">
      <c r="A503" s="12">
        <v>502</v>
      </c>
      <c r="B503" t="s">
        <v>540</v>
      </c>
      <c r="C503" s="34">
        <v>34585</v>
      </c>
      <c r="D503" s="34" t="s">
        <v>4428</v>
      </c>
      <c r="E503" s="34" t="s">
        <v>4428</v>
      </c>
      <c r="F503" s="34" t="s">
        <v>4428</v>
      </c>
      <c r="G503" s="14" t="s">
        <v>2046</v>
      </c>
      <c r="H503" s="14">
        <v>38.306418000000001</v>
      </c>
      <c r="I503" s="14">
        <v>-122.311688</v>
      </c>
      <c r="J503" s="13" t="b">
        <v>1</v>
      </c>
      <c r="K503" s="34" t="s">
        <v>4428</v>
      </c>
      <c r="L503" s="34" t="s">
        <v>4428</v>
      </c>
      <c r="M503" s="34" t="s">
        <v>4428</v>
      </c>
      <c r="N503" s="14" t="s">
        <v>3019</v>
      </c>
      <c r="O503" s="14" t="s">
        <v>3019</v>
      </c>
      <c r="P503" s="34" t="s">
        <v>4428</v>
      </c>
      <c r="Q503" s="34" t="s">
        <v>4428</v>
      </c>
      <c r="R503" s="14">
        <v>2992</v>
      </c>
      <c r="S503" s="14">
        <v>1990</v>
      </c>
      <c r="T503" s="23">
        <v>812600</v>
      </c>
      <c r="U503" s="13" t="s">
        <v>3016</v>
      </c>
      <c r="V503" s="13" t="s">
        <v>3713</v>
      </c>
      <c r="W503" s="13">
        <f t="shared" si="15"/>
        <v>0</v>
      </c>
      <c r="X503" s="13">
        <f t="shared" si="16"/>
        <v>0</v>
      </c>
      <c r="Y503" s="12">
        <v>1</v>
      </c>
      <c r="AA503" s="25">
        <v>41884</v>
      </c>
      <c r="AB503" s="25">
        <v>41957</v>
      </c>
      <c r="AC503" s="13">
        <f>DAYS360(AA503,AB503,TRUE)</f>
        <v>72</v>
      </c>
    </row>
    <row r="504" spans="1:29">
      <c r="A504" s="12">
        <v>503</v>
      </c>
      <c r="B504" t="s">
        <v>541</v>
      </c>
      <c r="C504" s="34">
        <v>34585</v>
      </c>
      <c r="D504" s="34" t="s">
        <v>4428</v>
      </c>
      <c r="E504" s="34" t="s">
        <v>4428</v>
      </c>
      <c r="F504" s="34" t="s">
        <v>4428</v>
      </c>
      <c r="G504" s="14" t="s">
        <v>2047</v>
      </c>
      <c r="H504" s="14">
        <v>38.307765000000003</v>
      </c>
      <c r="I504" s="14">
        <v>-122.31290799999999</v>
      </c>
      <c r="J504" s="13" t="b">
        <v>1</v>
      </c>
      <c r="K504" s="34" t="s">
        <v>4428</v>
      </c>
      <c r="L504" s="34" t="s">
        <v>4428</v>
      </c>
      <c r="M504" s="34" t="s">
        <v>4428</v>
      </c>
      <c r="N504" s="14" t="s">
        <v>3019</v>
      </c>
      <c r="O504" s="14" t="s">
        <v>3019</v>
      </c>
      <c r="P504" s="34" t="s">
        <v>4428</v>
      </c>
      <c r="Q504" s="34" t="s">
        <v>4428</v>
      </c>
      <c r="R504" s="14">
        <v>2762</v>
      </c>
      <c r="S504" s="14">
        <v>1985</v>
      </c>
      <c r="T504" s="23">
        <v>730500</v>
      </c>
      <c r="U504" s="13" t="s">
        <v>3016</v>
      </c>
      <c r="V504" s="14" t="s">
        <v>3714</v>
      </c>
      <c r="W504" s="13">
        <f t="shared" si="15"/>
        <v>1</v>
      </c>
      <c r="X504" s="13">
        <f t="shared" si="16"/>
        <v>0</v>
      </c>
      <c r="Y504" s="12">
        <v>2</v>
      </c>
      <c r="AA504" s="25">
        <v>41898</v>
      </c>
      <c r="AB504" s="25">
        <v>41922</v>
      </c>
      <c r="AC504" s="13">
        <f>DAYS360(AA504,AB504,TRUE)</f>
        <v>24</v>
      </c>
    </row>
    <row r="505" spans="1:29">
      <c r="A505" s="12">
        <v>504</v>
      </c>
      <c r="B505" t="s">
        <v>542</v>
      </c>
      <c r="C505" s="34">
        <v>34585</v>
      </c>
      <c r="D505" s="34" t="s">
        <v>4428</v>
      </c>
      <c r="E505" s="34" t="s">
        <v>4428</v>
      </c>
      <c r="F505" s="34" t="s">
        <v>4428</v>
      </c>
      <c r="G505" s="14" t="s">
        <v>2048</v>
      </c>
      <c r="H505" s="14">
        <v>38.308157000000001</v>
      </c>
      <c r="I505" s="14">
        <v>-122.313879</v>
      </c>
      <c r="J505" s="13" t="b">
        <v>1</v>
      </c>
      <c r="K505" s="34" t="s">
        <v>4428</v>
      </c>
      <c r="L505" s="34" t="s">
        <v>4428</v>
      </c>
      <c r="M505" s="34" t="s">
        <v>4428</v>
      </c>
      <c r="N505" s="14" t="s">
        <v>3019</v>
      </c>
      <c r="O505" s="14" t="s">
        <v>3019</v>
      </c>
      <c r="P505" s="34" t="s">
        <v>4428</v>
      </c>
      <c r="Q505" s="34" t="s">
        <v>4428</v>
      </c>
      <c r="R505" s="14">
        <v>1774</v>
      </c>
      <c r="S505" s="14">
        <v>1957</v>
      </c>
      <c r="T505" s="23">
        <v>567600</v>
      </c>
      <c r="U505" s="13" t="s">
        <v>3016</v>
      </c>
      <c r="V505" s="13" t="s">
        <v>3423</v>
      </c>
      <c r="W505" s="13">
        <f t="shared" si="15"/>
        <v>1</v>
      </c>
      <c r="X505" s="13">
        <f t="shared" si="16"/>
        <v>0</v>
      </c>
      <c r="Y505" s="12">
        <v>2</v>
      </c>
      <c r="AA505" s="13" t="s">
        <v>4428</v>
      </c>
      <c r="AB505" s="13" t="s">
        <v>4428</v>
      </c>
      <c r="AC505" s="13" t="s">
        <v>4428</v>
      </c>
    </row>
    <row r="506" spans="1:29">
      <c r="A506" s="12">
        <v>505</v>
      </c>
      <c r="B506" t="s">
        <v>543</v>
      </c>
      <c r="C506" s="34">
        <v>34585</v>
      </c>
      <c r="D506" s="34" t="s">
        <v>4428</v>
      </c>
      <c r="E506" s="34" t="s">
        <v>4428</v>
      </c>
      <c r="F506" s="34" t="s">
        <v>4428</v>
      </c>
      <c r="G506" s="14" t="s">
        <v>2049</v>
      </c>
      <c r="H506" s="14">
        <v>38.308574999999998</v>
      </c>
      <c r="I506" s="14">
        <v>-122.313445</v>
      </c>
      <c r="J506" s="13" t="b">
        <v>1</v>
      </c>
      <c r="K506" s="34" t="s">
        <v>4428</v>
      </c>
      <c r="L506" s="34" t="s">
        <v>4428</v>
      </c>
      <c r="M506" s="34" t="s">
        <v>4428</v>
      </c>
      <c r="N506" s="14" t="s">
        <v>3019</v>
      </c>
      <c r="O506" s="14" t="s">
        <v>3019</v>
      </c>
      <c r="P506" s="34" t="s">
        <v>4428</v>
      </c>
      <c r="Q506" s="34" t="s">
        <v>4428</v>
      </c>
      <c r="R506" s="14">
        <v>1679</v>
      </c>
      <c r="S506" s="14">
        <v>1957</v>
      </c>
      <c r="T506" s="23">
        <v>550800</v>
      </c>
      <c r="U506" s="13" t="s">
        <v>3016</v>
      </c>
      <c r="V506" s="13" t="s">
        <v>3423</v>
      </c>
      <c r="W506" s="13">
        <f t="shared" si="15"/>
        <v>1</v>
      </c>
      <c r="X506" s="13">
        <f t="shared" si="16"/>
        <v>0</v>
      </c>
      <c r="Y506" s="12">
        <v>2</v>
      </c>
      <c r="AA506" s="25">
        <v>41900</v>
      </c>
      <c r="AB506" s="13" t="s">
        <v>3142</v>
      </c>
      <c r="AC506" s="13" t="s">
        <v>4428</v>
      </c>
    </row>
    <row r="507" spans="1:29">
      <c r="A507" s="12">
        <v>506</v>
      </c>
      <c r="B507" t="s">
        <v>544</v>
      </c>
      <c r="C507" s="34">
        <v>34585</v>
      </c>
      <c r="D507" s="34" t="s">
        <v>4428</v>
      </c>
      <c r="E507" s="34" t="s">
        <v>4428</v>
      </c>
      <c r="F507" s="34" t="s">
        <v>4428</v>
      </c>
      <c r="G507" s="14" t="s">
        <v>2050</v>
      </c>
      <c r="H507" s="14">
        <v>38.309525000000001</v>
      </c>
      <c r="I507" s="14">
        <v>-122.31366800000001</v>
      </c>
      <c r="J507" s="13" t="b">
        <v>1</v>
      </c>
      <c r="K507" s="34" t="s">
        <v>4428</v>
      </c>
      <c r="L507" s="34" t="s">
        <v>4428</v>
      </c>
      <c r="M507" s="34" t="s">
        <v>4428</v>
      </c>
      <c r="N507" s="14" t="s">
        <v>3019</v>
      </c>
      <c r="O507" s="14" t="s">
        <v>3019</v>
      </c>
      <c r="P507" s="34" t="s">
        <v>4428</v>
      </c>
      <c r="Q507" s="34" t="s">
        <v>4428</v>
      </c>
      <c r="R507" s="14">
        <v>1314</v>
      </c>
      <c r="S507" s="14">
        <v>1957</v>
      </c>
      <c r="T507" s="23">
        <v>494100</v>
      </c>
      <c r="U507" s="13" t="s">
        <v>3016</v>
      </c>
      <c r="V507" s="14" t="s">
        <v>3715</v>
      </c>
      <c r="W507" s="13">
        <f t="shared" si="15"/>
        <v>1</v>
      </c>
      <c r="X507" s="13">
        <f t="shared" si="16"/>
        <v>0</v>
      </c>
      <c r="Y507" s="12">
        <v>2</v>
      </c>
      <c r="AA507" s="25">
        <v>41899</v>
      </c>
      <c r="AB507" s="25">
        <v>41905</v>
      </c>
      <c r="AC507" s="13">
        <f>DAYS360(AA507,AB507,TRUE)</f>
        <v>6</v>
      </c>
    </row>
    <row r="508" spans="1:29">
      <c r="A508" s="12">
        <v>507</v>
      </c>
      <c r="B508" t="s">
        <v>545</v>
      </c>
      <c r="C508" s="34">
        <v>34585</v>
      </c>
      <c r="D508" s="34" t="s">
        <v>4428</v>
      </c>
      <c r="E508" s="34" t="s">
        <v>4428</v>
      </c>
      <c r="F508" s="34" t="s">
        <v>4428</v>
      </c>
      <c r="G508" s="14" t="s">
        <v>2051</v>
      </c>
      <c r="H508" s="14">
        <v>38.309873000000003</v>
      </c>
      <c r="I508" s="14">
        <v>-122.315236</v>
      </c>
      <c r="J508" s="13" t="b">
        <v>1</v>
      </c>
      <c r="K508" s="34" t="s">
        <v>4428</v>
      </c>
      <c r="L508" s="34" t="s">
        <v>4428</v>
      </c>
      <c r="M508" s="34" t="s">
        <v>4428</v>
      </c>
      <c r="N508" s="14" t="s">
        <v>3019</v>
      </c>
      <c r="O508" s="14" t="s">
        <v>3019</v>
      </c>
      <c r="P508" s="34" t="s">
        <v>4428</v>
      </c>
      <c r="Q508" s="34" t="s">
        <v>4428</v>
      </c>
      <c r="R508" s="20">
        <v>1200</v>
      </c>
      <c r="S508" s="14">
        <v>1950</v>
      </c>
      <c r="T508" s="23">
        <v>438700</v>
      </c>
      <c r="U508" s="13" t="s">
        <v>3016</v>
      </c>
      <c r="V508" s="14" t="s">
        <v>3716</v>
      </c>
      <c r="W508" s="13">
        <f t="shared" si="15"/>
        <v>0</v>
      </c>
      <c r="X508" s="13">
        <f t="shared" si="16"/>
        <v>0</v>
      </c>
      <c r="Y508" s="12">
        <v>2</v>
      </c>
      <c r="AA508" s="13" t="s">
        <v>4428</v>
      </c>
      <c r="AB508" s="13" t="s">
        <v>4428</v>
      </c>
      <c r="AC508" s="13" t="s">
        <v>4428</v>
      </c>
    </row>
    <row r="509" spans="1:29">
      <c r="A509" s="12">
        <v>508</v>
      </c>
      <c r="B509" t="s">
        <v>546</v>
      </c>
      <c r="C509" s="34">
        <v>25429</v>
      </c>
      <c r="D509" s="34" t="s">
        <v>4428</v>
      </c>
      <c r="E509" s="34" t="s">
        <v>4428</v>
      </c>
      <c r="F509" s="34" t="s">
        <v>4428</v>
      </c>
      <c r="G509" s="14" t="s">
        <v>2052</v>
      </c>
      <c r="H509" s="14">
        <v>38.310606</v>
      </c>
      <c r="I509" s="14">
        <v>-122.314014</v>
      </c>
      <c r="J509" s="13" t="b">
        <v>1</v>
      </c>
      <c r="K509" s="34" t="s">
        <v>4428</v>
      </c>
      <c r="L509" s="34" t="s">
        <v>4428</v>
      </c>
      <c r="M509" s="34" t="s">
        <v>4428</v>
      </c>
      <c r="N509" s="14" t="s">
        <v>3019</v>
      </c>
      <c r="O509" s="14" t="s">
        <v>3019</v>
      </c>
      <c r="P509" s="34" t="s">
        <v>4428</v>
      </c>
      <c r="Q509" s="34" t="s">
        <v>4428</v>
      </c>
      <c r="R509" s="14">
        <v>2128</v>
      </c>
      <c r="S509" s="14">
        <v>1959</v>
      </c>
      <c r="T509" s="23">
        <v>594200</v>
      </c>
      <c r="U509" s="13" t="s">
        <v>3016</v>
      </c>
      <c r="V509" s="13" t="s">
        <v>3333</v>
      </c>
      <c r="W509" s="13">
        <f t="shared" si="15"/>
        <v>0</v>
      </c>
      <c r="X509" s="13">
        <f t="shared" si="16"/>
        <v>0</v>
      </c>
      <c r="Y509" s="12">
        <v>1</v>
      </c>
      <c r="AA509" s="25">
        <v>41947</v>
      </c>
      <c r="AB509" s="13" t="s">
        <v>3143</v>
      </c>
      <c r="AC509" s="13" t="s">
        <v>4428</v>
      </c>
    </row>
    <row r="510" spans="1:29">
      <c r="A510" s="12">
        <v>509</v>
      </c>
      <c r="B510" t="s">
        <v>547</v>
      </c>
      <c r="C510" s="34">
        <v>34585</v>
      </c>
      <c r="D510" s="34" t="s">
        <v>4428</v>
      </c>
      <c r="E510" s="34" t="s">
        <v>4428</v>
      </c>
      <c r="F510" s="34" t="s">
        <v>4428</v>
      </c>
      <c r="G510" s="14" t="s">
        <v>2053</v>
      </c>
      <c r="H510" s="14">
        <v>38.309798000000001</v>
      </c>
      <c r="I510" s="14">
        <v>-122.31215</v>
      </c>
      <c r="J510" s="13" t="b">
        <v>1</v>
      </c>
      <c r="K510" s="34" t="s">
        <v>4428</v>
      </c>
      <c r="L510" s="34" t="s">
        <v>4428</v>
      </c>
      <c r="M510" s="34" t="s">
        <v>4428</v>
      </c>
      <c r="N510" s="14" t="s">
        <v>3019</v>
      </c>
      <c r="O510" s="14" t="s">
        <v>3019</v>
      </c>
      <c r="P510" s="34" t="s">
        <v>4428</v>
      </c>
      <c r="Q510" s="34" t="s">
        <v>4428</v>
      </c>
      <c r="R510" s="14">
        <v>1302</v>
      </c>
      <c r="S510" s="14">
        <v>1953</v>
      </c>
      <c r="T510" s="23">
        <v>470700</v>
      </c>
      <c r="U510" s="13" t="s">
        <v>3016</v>
      </c>
      <c r="V510" s="14" t="s">
        <v>3717</v>
      </c>
      <c r="W510" s="13">
        <f t="shared" si="15"/>
        <v>1</v>
      </c>
      <c r="X510" s="13">
        <f t="shared" si="16"/>
        <v>0</v>
      </c>
      <c r="Y510" s="12">
        <v>2</v>
      </c>
      <c r="AA510" s="25">
        <v>42069</v>
      </c>
      <c r="AB510" s="25">
        <v>42516</v>
      </c>
      <c r="AC510" s="13">
        <f>DAYS360(AA510,AB510,TRUE)</f>
        <v>440</v>
      </c>
    </row>
    <row r="511" spans="1:29">
      <c r="A511" s="12">
        <v>510</v>
      </c>
      <c r="B511" t="s">
        <v>548</v>
      </c>
      <c r="C511" s="34">
        <v>34585</v>
      </c>
      <c r="D511" s="34" t="s">
        <v>4428</v>
      </c>
      <c r="E511" s="34" t="s">
        <v>4428</v>
      </c>
      <c r="F511" s="34" t="s">
        <v>4428</v>
      </c>
      <c r="G511" s="14" t="s">
        <v>2054</v>
      </c>
      <c r="H511" s="14">
        <v>38.309690000000003</v>
      </c>
      <c r="I511" s="14">
        <v>-122.310401</v>
      </c>
      <c r="J511" s="13" t="b">
        <v>1</v>
      </c>
      <c r="K511" s="34" t="s">
        <v>4428</v>
      </c>
      <c r="L511" s="34" t="s">
        <v>4428</v>
      </c>
      <c r="M511" s="34" t="s">
        <v>4428</v>
      </c>
      <c r="N511" s="14" t="s">
        <v>3019</v>
      </c>
      <c r="O511" s="14" t="s">
        <v>3019</v>
      </c>
      <c r="P511" s="34" t="s">
        <v>4428</v>
      </c>
      <c r="Q511" s="34" t="s">
        <v>4428</v>
      </c>
      <c r="R511" s="14">
        <v>1695</v>
      </c>
      <c r="S511" s="14">
        <v>1951</v>
      </c>
      <c r="T511" s="23">
        <v>549900</v>
      </c>
      <c r="U511" s="13" t="s">
        <v>3016</v>
      </c>
      <c r="V511" s="14" t="s">
        <v>3718</v>
      </c>
      <c r="W511" s="13">
        <f t="shared" si="15"/>
        <v>1</v>
      </c>
      <c r="X511" s="13">
        <f t="shared" si="16"/>
        <v>0</v>
      </c>
      <c r="Y511" s="12">
        <v>2</v>
      </c>
      <c r="AA511" s="25">
        <v>41935</v>
      </c>
      <c r="AB511" s="25">
        <v>42025</v>
      </c>
      <c r="AC511" s="13">
        <f>DAYS360(AA511,AB511,TRUE)</f>
        <v>88</v>
      </c>
    </row>
    <row r="512" spans="1:29">
      <c r="A512" s="12">
        <v>511</v>
      </c>
      <c r="B512" t="s">
        <v>549</v>
      </c>
      <c r="C512" s="34">
        <v>34585</v>
      </c>
      <c r="D512" s="34" t="s">
        <v>4428</v>
      </c>
      <c r="E512" s="34" t="s">
        <v>4428</v>
      </c>
      <c r="F512" s="34" t="s">
        <v>4428</v>
      </c>
      <c r="G512" s="14" t="s">
        <v>2055</v>
      </c>
      <c r="H512" s="14">
        <v>38.309122000000002</v>
      </c>
      <c r="I512" s="14">
        <v>-122.308235</v>
      </c>
      <c r="J512" s="13" t="b">
        <v>1</v>
      </c>
      <c r="K512" s="34" t="s">
        <v>4428</v>
      </c>
      <c r="L512" s="34" t="s">
        <v>4428</v>
      </c>
      <c r="M512" s="34" t="s">
        <v>4428</v>
      </c>
      <c r="N512" s="14" t="s">
        <v>3019</v>
      </c>
      <c r="O512" s="14" t="s">
        <v>3019</v>
      </c>
      <c r="P512" s="34" t="s">
        <v>4428</v>
      </c>
      <c r="Q512" s="34" t="s">
        <v>4428</v>
      </c>
      <c r="R512" s="14">
        <v>1416</v>
      </c>
      <c r="S512" s="14">
        <v>1955</v>
      </c>
      <c r="T512" s="23">
        <v>493600</v>
      </c>
      <c r="U512" s="13" t="s">
        <v>3016</v>
      </c>
      <c r="V512" s="14" t="s">
        <v>3423</v>
      </c>
      <c r="W512" s="13">
        <f t="shared" si="15"/>
        <v>1</v>
      </c>
      <c r="X512" s="13">
        <f t="shared" si="16"/>
        <v>0</v>
      </c>
      <c r="Y512" s="12">
        <v>2</v>
      </c>
      <c r="AA512" s="25">
        <v>41911</v>
      </c>
      <c r="AB512" s="25">
        <v>41934</v>
      </c>
      <c r="AC512" s="13">
        <f>DAYS360(AA512,AB512,TRUE)</f>
        <v>23</v>
      </c>
    </row>
    <row r="513" spans="1:29">
      <c r="A513" s="12">
        <v>512</v>
      </c>
      <c r="B513" t="s">
        <v>550</v>
      </c>
      <c r="C513" s="34">
        <v>34585</v>
      </c>
      <c r="D513" s="34" t="s">
        <v>4428</v>
      </c>
      <c r="E513" s="34" t="s">
        <v>4428</v>
      </c>
      <c r="F513" s="34" t="s">
        <v>4428</v>
      </c>
      <c r="G513" s="14" t="s">
        <v>2056</v>
      </c>
      <c r="H513" s="14">
        <v>38.309230999999997</v>
      </c>
      <c r="I513" s="14">
        <v>-122.30798900000001</v>
      </c>
      <c r="J513" s="13" t="b">
        <v>1</v>
      </c>
      <c r="K513" s="34" t="s">
        <v>4428</v>
      </c>
      <c r="L513" s="34" t="s">
        <v>4428</v>
      </c>
      <c r="M513" s="34" t="s">
        <v>4428</v>
      </c>
      <c r="N513" s="14" t="s">
        <v>3019</v>
      </c>
      <c r="O513" s="14" t="s">
        <v>3019</v>
      </c>
      <c r="P513" s="34" t="s">
        <v>4428</v>
      </c>
      <c r="Q513" s="34" t="s">
        <v>4428</v>
      </c>
      <c r="R513" s="14">
        <v>1416</v>
      </c>
      <c r="S513" s="14">
        <v>1955</v>
      </c>
      <c r="T513" s="23">
        <v>523700</v>
      </c>
      <c r="U513" s="13" t="s">
        <v>3016</v>
      </c>
      <c r="V513" s="14" t="s">
        <v>3719</v>
      </c>
      <c r="W513" s="13">
        <f t="shared" si="15"/>
        <v>1</v>
      </c>
      <c r="X513" s="13">
        <f t="shared" si="16"/>
        <v>0</v>
      </c>
      <c r="Y513" s="12">
        <v>1</v>
      </c>
      <c r="AA513" s="13" t="s">
        <v>4428</v>
      </c>
      <c r="AB513" s="13" t="s">
        <v>4428</v>
      </c>
      <c r="AC513" s="13" t="s">
        <v>4428</v>
      </c>
    </row>
    <row r="514" spans="1:29">
      <c r="A514" s="12">
        <v>513</v>
      </c>
      <c r="B514" t="s">
        <v>551</v>
      </c>
      <c r="C514" s="34">
        <v>34585</v>
      </c>
      <c r="D514" s="34" t="s">
        <v>4428</v>
      </c>
      <c r="E514" s="34" t="s">
        <v>4428</v>
      </c>
      <c r="F514" s="34" t="s">
        <v>4428</v>
      </c>
      <c r="G514" s="14" t="s">
        <v>2057</v>
      </c>
      <c r="H514" s="14">
        <v>38.309294000000001</v>
      </c>
      <c r="I514" s="14">
        <v>-122.306006</v>
      </c>
      <c r="J514" s="13" t="b">
        <v>1</v>
      </c>
      <c r="K514" s="34" t="s">
        <v>4428</v>
      </c>
      <c r="L514" s="34" t="s">
        <v>4428</v>
      </c>
      <c r="M514" s="34" t="s">
        <v>4428</v>
      </c>
      <c r="N514" s="14" t="s">
        <v>3019</v>
      </c>
      <c r="O514" s="14" t="s">
        <v>3019</v>
      </c>
      <c r="P514" s="34" t="s">
        <v>4428</v>
      </c>
      <c r="Q514" s="34" t="s">
        <v>4428</v>
      </c>
      <c r="R514" s="14">
        <v>1287</v>
      </c>
      <c r="S514" s="14">
        <v>1983</v>
      </c>
      <c r="T514" s="23">
        <v>401000</v>
      </c>
      <c r="U514" s="13" t="s">
        <v>3016</v>
      </c>
      <c r="V514" s="14" t="s">
        <v>3720</v>
      </c>
      <c r="W514" s="13">
        <f t="shared" ref="W514:W577" si="17">IF(ISNUMBER(FIND("chimney",V514))= TRUE,1,0)</f>
        <v>0</v>
      </c>
      <c r="X514" s="13">
        <f t="shared" ref="X514:X577" si="18">IF(ISNUMBER(FIND("foundation",V514))= TRUE,1,0)</f>
        <v>0</v>
      </c>
      <c r="Y514" s="12">
        <v>3</v>
      </c>
      <c r="AA514" s="25">
        <v>41920</v>
      </c>
      <c r="AB514" s="25">
        <v>41926</v>
      </c>
      <c r="AC514" s="13">
        <f>DAYS360(AA514,AB514,TRUE)</f>
        <v>6</v>
      </c>
    </row>
    <row r="515" spans="1:29">
      <c r="A515" s="12">
        <v>514</v>
      </c>
      <c r="B515" t="s">
        <v>552</v>
      </c>
      <c r="C515" s="34">
        <v>34585</v>
      </c>
      <c r="D515" s="34" t="s">
        <v>4428</v>
      </c>
      <c r="E515" s="34" t="s">
        <v>4428</v>
      </c>
      <c r="F515" s="34" t="s">
        <v>4428</v>
      </c>
      <c r="G515" s="14" t="s">
        <v>2058</v>
      </c>
      <c r="H515" s="14">
        <v>38.309781000000001</v>
      </c>
      <c r="I515" s="14">
        <v>-122.30767400000001</v>
      </c>
      <c r="J515" s="13" t="b">
        <v>1</v>
      </c>
      <c r="K515" s="34" t="s">
        <v>4428</v>
      </c>
      <c r="L515" s="34" t="s">
        <v>4428</v>
      </c>
      <c r="M515" s="34" t="s">
        <v>4428</v>
      </c>
      <c r="N515" s="14" t="s">
        <v>3019</v>
      </c>
      <c r="O515" s="14" t="s">
        <v>3019</v>
      </c>
      <c r="P515" s="34" t="s">
        <v>4428</v>
      </c>
      <c r="Q515" s="34" t="s">
        <v>4428</v>
      </c>
      <c r="R515" s="14">
        <v>2868</v>
      </c>
      <c r="S515" s="14">
        <v>1900</v>
      </c>
      <c r="T515" s="23">
        <v>708500</v>
      </c>
      <c r="U515" s="13" t="s">
        <v>3016</v>
      </c>
      <c r="V515" s="14" t="s">
        <v>3721</v>
      </c>
      <c r="W515" s="13">
        <f t="shared" si="17"/>
        <v>0</v>
      </c>
      <c r="X515" s="13">
        <f t="shared" si="18"/>
        <v>0</v>
      </c>
      <c r="Y515" s="12">
        <v>3</v>
      </c>
      <c r="AA515" s="25">
        <v>42003</v>
      </c>
      <c r="AB515" s="13" t="s">
        <v>3144</v>
      </c>
      <c r="AC515" s="13" t="s">
        <v>4428</v>
      </c>
    </row>
    <row r="516" spans="1:29">
      <c r="A516" s="12">
        <v>515</v>
      </c>
      <c r="B516" t="s">
        <v>553</v>
      </c>
      <c r="C516" s="34">
        <v>34585</v>
      </c>
      <c r="D516" s="34" t="s">
        <v>4428</v>
      </c>
      <c r="E516" s="34" t="s">
        <v>4428</v>
      </c>
      <c r="F516" s="34" t="s">
        <v>4428</v>
      </c>
      <c r="G516" s="14" t="s">
        <v>2059</v>
      </c>
      <c r="H516" s="13">
        <v>38.310029999999998</v>
      </c>
      <c r="I516" s="13">
        <v>-122.30631099999999</v>
      </c>
      <c r="J516" s="13" t="b">
        <v>1</v>
      </c>
      <c r="K516" s="34" t="s">
        <v>4428</v>
      </c>
      <c r="L516" s="34" t="s">
        <v>4428</v>
      </c>
      <c r="M516" s="34" t="s">
        <v>4428</v>
      </c>
      <c r="N516" s="13" t="s">
        <v>3018</v>
      </c>
      <c r="O516" s="13" t="s">
        <v>3018</v>
      </c>
      <c r="P516" s="34" t="s">
        <v>4428</v>
      </c>
      <c r="Q516" s="34" t="s">
        <v>4428</v>
      </c>
      <c r="R516" s="19">
        <v>1800</v>
      </c>
      <c r="S516" s="13" t="s">
        <v>4428</v>
      </c>
      <c r="T516" s="22" t="s">
        <v>4428</v>
      </c>
      <c r="U516" s="13" t="s">
        <v>3016</v>
      </c>
      <c r="V516" s="14" t="s">
        <v>3722</v>
      </c>
      <c r="W516" s="13">
        <f t="shared" si="17"/>
        <v>0</v>
      </c>
      <c r="X516" s="13">
        <f t="shared" si="18"/>
        <v>0</v>
      </c>
      <c r="Y516" s="12">
        <v>2</v>
      </c>
      <c r="AA516" s="13" t="s">
        <v>4428</v>
      </c>
      <c r="AB516" s="13" t="s">
        <v>4428</v>
      </c>
      <c r="AC516" s="13" t="s">
        <v>4428</v>
      </c>
    </row>
    <row r="517" spans="1:29">
      <c r="A517" s="12">
        <v>516</v>
      </c>
      <c r="B517" t="s">
        <v>1476</v>
      </c>
      <c r="C517" s="34">
        <v>34585</v>
      </c>
      <c r="D517" s="34" t="s">
        <v>4428</v>
      </c>
      <c r="E517" s="34" t="s">
        <v>4428</v>
      </c>
      <c r="F517" s="34" t="s">
        <v>4428</v>
      </c>
      <c r="G517" s="14" t="s">
        <v>2060</v>
      </c>
      <c r="H517" s="13">
        <v>38.310628999999999</v>
      </c>
      <c r="I517" s="13">
        <v>-122.30761099999999</v>
      </c>
      <c r="J517" s="13" t="b">
        <v>1</v>
      </c>
      <c r="K517" s="34" t="s">
        <v>4428</v>
      </c>
      <c r="L517" s="34" t="s">
        <v>4428</v>
      </c>
      <c r="M517" s="34" t="s">
        <v>4428</v>
      </c>
      <c r="N517" s="13" t="s">
        <v>3019</v>
      </c>
      <c r="O517" s="13" t="s">
        <v>3019</v>
      </c>
      <c r="P517" s="34" t="s">
        <v>4428</v>
      </c>
      <c r="Q517" s="34" t="s">
        <v>4428</v>
      </c>
      <c r="R517" s="13">
        <v>1265</v>
      </c>
      <c r="S517" s="13">
        <v>1952</v>
      </c>
      <c r="T517" s="22">
        <v>549100</v>
      </c>
      <c r="U517" s="13" t="s">
        <v>3016</v>
      </c>
      <c r="V517" s="13" t="s">
        <v>3723</v>
      </c>
      <c r="W517" s="13">
        <f t="shared" si="17"/>
        <v>0</v>
      </c>
      <c r="X517" s="13">
        <f t="shared" si="18"/>
        <v>0</v>
      </c>
      <c r="Y517" s="12">
        <v>2</v>
      </c>
      <c r="AA517" s="25" t="s">
        <v>3145</v>
      </c>
      <c r="AB517" s="25" t="s">
        <v>3146</v>
      </c>
      <c r="AC517" s="13" t="s">
        <v>3147</v>
      </c>
    </row>
    <row r="518" spans="1:29">
      <c r="A518" s="12">
        <v>517</v>
      </c>
      <c r="B518" t="s">
        <v>554</v>
      </c>
      <c r="C518" s="34">
        <v>34585</v>
      </c>
      <c r="D518" s="34" t="s">
        <v>4428</v>
      </c>
      <c r="E518" s="34" t="s">
        <v>4428</v>
      </c>
      <c r="F518" s="34" t="s">
        <v>4428</v>
      </c>
      <c r="G518" s="14" t="s">
        <v>2061</v>
      </c>
      <c r="H518" s="13">
        <v>38.310727</v>
      </c>
      <c r="I518" s="13">
        <v>-122.307073</v>
      </c>
      <c r="J518" s="13" t="b">
        <v>1</v>
      </c>
      <c r="K518" s="34" t="s">
        <v>4428</v>
      </c>
      <c r="L518" s="34" t="s">
        <v>4428</v>
      </c>
      <c r="M518" s="34" t="s">
        <v>4428</v>
      </c>
      <c r="N518" s="13" t="s">
        <v>3019</v>
      </c>
      <c r="O518" s="13" t="s">
        <v>3019</v>
      </c>
      <c r="P518" s="34" t="s">
        <v>4428</v>
      </c>
      <c r="Q518" s="34" t="s">
        <v>4428</v>
      </c>
      <c r="R518" s="13">
        <v>1620</v>
      </c>
      <c r="S518" s="13">
        <v>1953</v>
      </c>
      <c r="T518" s="22">
        <v>535600</v>
      </c>
      <c r="U518" s="13" t="s">
        <v>3016</v>
      </c>
      <c r="V518" s="14" t="s">
        <v>3724</v>
      </c>
      <c r="W518" s="13">
        <f t="shared" si="17"/>
        <v>1</v>
      </c>
      <c r="X518" s="13">
        <f t="shared" si="18"/>
        <v>0</v>
      </c>
      <c r="Y518" s="12">
        <v>2</v>
      </c>
      <c r="AA518" s="13" t="s">
        <v>4428</v>
      </c>
      <c r="AB518" s="13" t="s">
        <v>4428</v>
      </c>
      <c r="AC518" s="13" t="s">
        <v>4428</v>
      </c>
    </row>
    <row r="519" spans="1:29">
      <c r="A519" s="12">
        <v>518</v>
      </c>
      <c r="B519" t="s">
        <v>555</v>
      </c>
      <c r="C519" s="34">
        <v>34585</v>
      </c>
      <c r="D519" s="34" t="s">
        <v>4428</v>
      </c>
      <c r="E519" s="34" t="s">
        <v>4428</v>
      </c>
      <c r="F519" s="34" t="s">
        <v>4428</v>
      </c>
      <c r="G519" s="14" t="s">
        <v>2062</v>
      </c>
      <c r="H519" s="13">
        <v>38.310777000000002</v>
      </c>
      <c r="I519" s="13">
        <v>-122.306804</v>
      </c>
      <c r="J519" s="13" t="b">
        <v>1</v>
      </c>
      <c r="K519" s="34" t="s">
        <v>4428</v>
      </c>
      <c r="L519" s="34" t="s">
        <v>4428</v>
      </c>
      <c r="M519" s="34" t="s">
        <v>4428</v>
      </c>
      <c r="N519" s="13" t="s">
        <v>3019</v>
      </c>
      <c r="O519" s="13" t="s">
        <v>3019</v>
      </c>
      <c r="P519" s="34" t="s">
        <v>4428</v>
      </c>
      <c r="Q519" s="34" t="s">
        <v>4428</v>
      </c>
      <c r="R519" s="13">
        <v>1280</v>
      </c>
      <c r="S519" s="13">
        <v>1953</v>
      </c>
      <c r="T519" s="22">
        <v>476600</v>
      </c>
      <c r="U519" s="13" t="s">
        <v>3016</v>
      </c>
      <c r="V519" s="14" t="s">
        <v>3725</v>
      </c>
      <c r="W519" s="13">
        <f t="shared" si="17"/>
        <v>1</v>
      </c>
      <c r="X519" s="13">
        <f t="shared" si="18"/>
        <v>0</v>
      </c>
      <c r="Y519" s="12">
        <v>1</v>
      </c>
      <c r="AA519" s="25">
        <v>41906</v>
      </c>
      <c r="AB519" s="25">
        <v>41907</v>
      </c>
      <c r="AC519" s="13">
        <f>DAYS360(AA519,AB519,TRUE)</f>
        <v>1</v>
      </c>
    </row>
    <row r="520" spans="1:29">
      <c r="A520" s="12">
        <v>519</v>
      </c>
      <c r="B520" t="s">
        <v>1439</v>
      </c>
      <c r="C520" s="34">
        <v>34585</v>
      </c>
      <c r="D520" s="34" t="s">
        <v>4428</v>
      </c>
      <c r="E520" s="34" t="s">
        <v>4428</v>
      </c>
      <c r="F520" s="34" t="s">
        <v>4428</v>
      </c>
      <c r="G520" s="14" t="s">
        <v>2063</v>
      </c>
      <c r="H520" s="13">
        <v>38.311481000000001</v>
      </c>
      <c r="I520" s="13">
        <v>-122.30664400000001</v>
      </c>
      <c r="J520" s="13" t="b">
        <v>1</v>
      </c>
      <c r="K520" s="34" t="s">
        <v>4428</v>
      </c>
      <c r="L520" s="34" t="s">
        <v>4428</v>
      </c>
      <c r="M520" s="34" t="s">
        <v>4428</v>
      </c>
      <c r="N520" s="13" t="s">
        <v>3019</v>
      </c>
      <c r="O520" s="13" t="s">
        <v>3019</v>
      </c>
      <c r="P520" s="34" t="s">
        <v>4428</v>
      </c>
      <c r="Q520" s="34" t="s">
        <v>4428</v>
      </c>
      <c r="R520" s="13">
        <v>1052</v>
      </c>
      <c r="S520" s="13">
        <v>1936</v>
      </c>
      <c r="T520" s="22">
        <v>504000</v>
      </c>
      <c r="U520" s="13" t="s">
        <v>3016</v>
      </c>
      <c r="V520" s="14" t="s">
        <v>3726</v>
      </c>
      <c r="W520" s="13">
        <f t="shared" si="17"/>
        <v>1</v>
      </c>
      <c r="X520" s="13">
        <f t="shared" si="18"/>
        <v>0</v>
      </c>
      <c r="Y520" s="12">
        <v>2</v>
      </c>
      <c r="AA520" s="25">
        <v>41992</v>
      </c>
      <c r="AB520" s="25">
        <v>42032</v>
      </c>
      <c r="AC520" s="13">
        <f>DAYS360(AA520,AB520,TRUE)</f>
        <v>39</v>
      </c>
    </row>
    <row r="521" spans="1:29">
      <c r="A521" s="12">
        <v>520</v>
      </c>
      <c r="B521" t="s">
        <v>556</v>
      </c>
      <c r="C521" s="34">
        <v>25429</v>
      </c>
      <c r="D521" s="34" t="s">
        <v>4428</v>
      </c>
      <c r="E521" s="34" t="s">
        <v>4428</v>
      </c>
      <c r="F521" s="34" t="s">
        <v>4428</v>
      </c>
      <c r="G521" s="14" t="s">
        <v>2064</v>
      </c>
      <c r="H521" s="13">
        <v>38.312021999999999</v>
      </c>
      <c r="I521" s="13">
        <v>-122.30990300000001</v>
      </c>
      <c r="J521" s="13" t="b">
        <v>1</v>
      </c>
      <c r="K521" s="34" t="s">
        <v>4428</v>
      </c>
      <c r="L521" s="34" t="s">
        <v>4428</v>
      </c>
      <c r="M521" s="34" t="s">
        <v>4428</v>
      </c>
      <c r="N521" s="13" t="s">
        <v>3019</v>
      </c>
      <c r="O521" s="13" t="s">
        <v>3019</v>
      </c>
      <c r="P521" s="34" t="s">
        <v>4428</v>
      </c>
      <c r="Q521" s="34" t="s">
        <v>4428</v>
      </c>
      <c r="R521" s="13">
        <v>1370</v>
      </c>
      <c r="S521" s="13">
        <v>1955</v>
      </c>
      <c r="T521" s="22">
        <v>483100</v>
      </c>
      <c r="U521" s="13" t="s">
        <v>3016</v>
      </c>
      <c r="V521" s="14" t="s">
        <v>3727</v>
      </c>
      <c r="W521" s="13">
        <f t="shared" si="17"/>
        <v>1</v>
      </c>
      <c r="X521" s="13">
        <f t="shared" si="18"/>
        <v>0</v>
      </c>
      <c r="Y521" s="12">
        <v>2</v>
      </c>
      <c r="AA521" s="13" t="s">
        <v>4428</v>
      </c>
      <c r="AB521" s="13" t="s">
        <v>4428</v>
      </c>
      <c r="AC521" s="13" t="s">
        <v>4428</v>
      </c>
    </row>
    <row r="522" spans="1:29">
      <c r="A522" s="12">
        <v>521</v>
      </c>
      <c r="B522" t="s">
        <v>557</v>
      </c>
      <c r="C522" s="34">
        <v>25429</v>
      </c>
      <c r="D522" s="34" t="s">
        <v>4428</v>
      </c>
      <c r="E522" s="34" t="s">
        <v>4428</v>
      </c>
      <c r="F522" s="34" t="s">
        <v>4428</v>
      </c>
      <c r="G522" s="14" t="s">
        <v>2065</v>
      </c>
      <c r="H522" s="13">
        <v>38.312100000000001</v>
      </c>
      <c r="I522" s="13">
        <v>-122.30949</v>
      </c>
      <c r="J522" s="13" t="b">
        <v>1</v>
      </c>
      <c r="K522" s="34" t="s">
        <v>4428</v>
      </c>
      <c r="L522" s="34" t="s">
        <v>4428</v>
      </c>
      <c r="M522" s="34" t="s">
        <v>4428</v>
      </c>
      <c r="N522" s="13" t="s">
        <v>3019</v>
      </c>
      <c r="O522" s="13" t="s">
        <v>3019</v>
      </c>
      <c r="P522" s="34" t="s">
        <v>4428</v>
      </c>
      <c r="Q522" s="34" t="s">
        <v>4428</v>
      </c>
      <c r="R522" s="13">
        <v>1258</v>
      </c>
      <c r="S522" s="13">
        <v>1955</v>
      </c>
      <c r="T522" s="22">
        <v>454700</v>
      </c>
      <c r="U522" s="13" t="s">
        <v>3016</v>
      </c>
      <c r="V522" s="14" t="s">
        <v>3728</v>
      </c>
      <c r="W522" s="13">
        <f t="shared" si="17"/>
        <v>1</v>
      </c>
      <c r="X522" s="13">
        <f t="shared" si="18"/>
        <v>0</v>
      </c>
      <c r="Y522" s="12">
        <v>2</v>
      </c>
      <c r="AA522" s="13" t="s">
        <v>4428</v>
      </c>
      <c r="AB522" s="13" t="s">
        <v>4428</v>
      </c>
      <c r="AC522" s="13" t="s">
        <v>4428</v>
      </c>
    </row>
    <row r="523" spans="1:29">
      <c r="A523" s="12">
        <v>522</v>
      </c>
      <c r="B523" t="s">
        <v>558</v>
      </c>
      <c r="C523" s="34">
        <v>25429</v>
      </c>
      <c r="D523" s="34" t="s">
        <v>4428</v>
      </c>
      <c r="E523" s="34" t="s">
        <v>4428</v>
      </c>
      <c r="F523" s="34" t="s">
        <v>4428</v>
      </c>
      <c r="G523" s="14" t="s">
        <v>2066</v>
      </c>
      <c r="H523" s="13">
        <v>38.312435999999998</v>
      </c>
      <c r="I523" s="13">
        <v>-122.307638</v>
      </c>
      <c r="J523" s="13" t="b">
        <v>1</v>
      </c>
      <c r="K523" s="34" t="s">
        <v>4428</v>
      </c>
      <c r="L523" s="34" t="s">
        <v>4428</v>
      </c>
      <c r="M523" s="34" t="s">
        <v>4428</v>
      </c>
      <c r="N523" s="13" t="s">
        <v>3019</v>
      </c>
      <c r="O523" s="13" t="s">
        <v>3019</v>
      </c>
      <c r="P523" s="34" t="s">
        <v>4428</v>
      </c>
      <c r="Q523" s="34" t="s">
        <v>4428</v>
      </c>
      <c r="R523" s="13">
        <v>684</v>
      </c>
      <c r="S523" s="13">
        <v>1950</v>
      </c>
      <c r="T523" s="22">
        <v>343900</v>
      </c>
      <c r="U523" s="13" t="s">
        <v>3016</v>
      </c>
      <c r="V523" s="14" t="s">
        <v>3729</v>
      </c>
      <c r="W523" s="13">
        <f t="shared" si="17"/>
        <v>1</v>
      </c>
      <c r="X523" s="13">
        <f t="shared" si="18"/>
        <v>0</v>
      </c>
      <c r="Y523" s="12">
        <v>2</v>
      </c>
      <c r="AA523" s="13" t="s">
        <v>4428</v>
      </c>
      <c r="AB523" s="13" t="s">
        <v>4428</v>
      </c>
      <c r="AC523" s="13" t="s">
        <v>4428</v>
      </c>
    </row>
    <row r="524" spans="1:29">
      <c r="A524" s="12">
        <v>523</v>
      </c>
      <c r="B524" t="s">
        <v>559</v>
      </c>
      <c r="C524" s="34">
        <v>25429</v>
      </c>
      <c r="D524" s="34" t="s">
        <v>4428</v>
      </c>
      <c r="E524" s="34" t="s">
        <v>4428</v>
      </c>
      <c r="F524" s="34" t="s">
        <v>4428</v>
      </c>
      <c r="G524" s="14" t="s">
        <v>2067</v>
      </c>
      <c r="H524" s="13">
        <v>38.312516000000002</v>
      </c>
      <c r="I524" s="13">
        <v>-122.30694800000001</v>
      </c>
      <c r="J524" s="13" t="b">
        <v>1</v>
      </c>
      <c r="K524" s="34" t="s">
        <v>4428</v>
      </c>
      <c r="L524" s="34" t="s">
        <v>4428</v>
      </c>
      <c r="M524" s="34" t="s">
        <v>4428</v>
      </c>
      <c r="N524" s="13" t="s">
        <v>3018</v>
      </c>
      <c r="O524" s="13" t="s">
        <v>3018</v>
      </c>
      <c r="P524" s="34" t="s">
        <v>4428</v>
      </c>
      <c r="Q524" s="34" t="s">
        <v>4428</v>
      </c>
      <c r="R524" s="13">
        <v>3750</v>
      </c>
      <c r="S524" s="13" t="s">
        <v>4428</v>
      </c>
      <c r="T524" s="22" t="s">
        <v>4428</v>
      </c>
      <c r="U524" s="13" t="s">
        <v>3016</v>
      </c>
      <c r="V524" s="14" t="s">
        <v>3730</v>
      </c>
      <c r="W524" s="13">
        <f t="shared" si="17"/>
        <v>1</v>
      </c>
      <c r="X524" s="13">
        <f t="shared" si="18"/>
        <v>0</v>
      </c>
      <c r="Y524" s="12">
        <v>2</v>
      </c>
      <c r="AA524" s="13" t="s">
        <v>4428</v>
      </c>
      <c r="AB524" s="13" t="s">
        <v>4428</v>
      </c>
      <c r="AC524" s="13" t="s">
        <v>4428</v>
      </c>
    </row>
    <row r="525" spans="1:29">
      <c r="A525" s="12">
        <v>524</v>
      </c>
      <c r="B525" t="s">
        <v>560</v>
      </c>
      <c r="C525" s="34">
        <v>25429</v>
      </c>
      <c r="D525" s="34" t="s">
        <v>4428</v>
      </c>
      <c r="E525" s="34" t="s">
        <v>4428</v>
      </c>
      <c r="F525" s="34" t="s">
        <v>4428</v>
      </c>
      <c r="G525" s="14" t="s">
        <v>2068</v>
      </c>
      <c r="H525" s="13">
        <v>38.312837999999999</v>
      </c>
      <c r="I525" s="13">
        <v>-122.30771799999999</v>
      </c>
      <c r="J525" s="13" t="b">
        <v>1</v>
      </c>
      <c r="K525" s="34" t="s">
        <v>4428</v>
      </c>
      <c r="L525" s="34" t="s">
        <v>4428</v>
      </c>
      <c r="M525" s="34" t="s">
        <v>4428</v>
      </c>
      <c r="N525" s="13" t="s">
        <v>3018</v>
      </c>
      <c r="O525" s="13" t="s">
        <v>3018</v>
      </c>
      <c r="P525" s="34" t="s">
        <v>4428</v>
      </c>
      <c r="Q525" s="34" t="s">
        <v>4428</v>
      </c>
      <c r="R525" s="13">
        <v>1172</v>
      </c>
      <c r="S525" s="13">
        <v>1952</v>
      </c>
      <c r="T525" s="22">
        <v>440600</v>
      </c>
      <c r="U525" s="13" t="s">
        <v>3016</v>
      </c>
      <c r="V525" s="14" t="s">
        <v>3731</v>
      </c>
      <c r="W525" s="13">
        <f t="shared" si="17"/>
        <v>1</v>
      </c>
      <c r="X525" s="13">
        <f t="shared" si="18"/>
        <v>0</v>
      </c>
      <c r="Y525" s="12">
        <v>2</v>
      </c>
      <c r="AA525" s="25">
        <v>42097</v>
      </c>
      <c r="AB525" s="13" t="s">
        <v>3148</v>
      </c>
      <c r="AC525" s="13" t="s">
        <v>4428</v>
      </c>
    </row>
    <row r="526" spans="1:29">
      <c r="A526" s="12">
        <v>525</v>
      </c>
      <c r="B526" t="s">
        <v>1404</v>
      </c>
      <c r="C526" s="34">
        <v>25429</v>
      </c>
      <c r="D526" s="34" t="s">
        <v>4428</v>
      </c>
      <c r="E526" s="34" t="s">
        <v>4428</v>
      </c>
      <c r="F526" s="34" t="s">
        <v>4428</v>
      </c>
      <c r="G526" s="14" t="s">
        <v>2069</v>
      </c>
      <c r="H526" s="13">
        <v>38.311078999999999</v>
      </c>
      <c r="I526" s="13">
        <v>-122.311263</v>
      </c>
      <c r="J526" s="13" t="b">
        <v>1</v>
      </c>
      <c r="K526" s="34" t="s">
        <v>4428</v>
      </c>
      <c r="L526" s="34" t="s">
        <v>4428</v>
      </c>
      <c r="M526" s="34" t="s">
        <v>4428</v>
      </c>
      <c r="N526" s="13" t="s">
        <v>3019</v>
      </c>
      <c r="O526" s="13" t="s">
        <v>3019</v>
      </c>
      <c r="P526" s="34" t="s">
        <v>4428</v>
      </c>
      <c r="Q526" s="34" t="s">
        <v>4428</v>
      </c>
      <c r="R526" s="13">
        <v>880</v>
      </c>
      <c r="S526" s="13">
        <v>1954</v>
      </c>
      <c r="T526" s="22">
        <v>476200</v>
      </c>
      <c r="U526" s="13" t="s">
        <v>3017</v>
      </c>
      <c r="V526" s="14" t="s">
        <v>3732</v>
      </c>
      <c r="W526" s="13">
        <f t="shared" si="17"/>
        <v>0</v>
      </c>
      <c r="X526" s="13">
        <f t="shared" si="18"/>
        <v>0</v>
      </c>
      <c r="Y526" s="12">
        <v>3</v>
      </c>
      <c r="AA526" s="25">
        <v>41936</v>
      </c>
      <c r="AB526" s="25">
        <v>42118</v>
      </c>
      <c r="AC526" s="13">
        <f>DAYS360(AA526,AB526,TRUE)</f>
        <v>180</v>
      </c>
    </row>
    <row r="527" spans="1:29">
      <c r="A527" s="12">
        <v>526</v>
      </c>
      <c r="B527" t="s">
        <v>561</v>
      </c>
      <c r="C527" s="34">
        <v>25429</v>
      </c>
      <c r="D527" s="34" t="s">
        <v>4428</v>
      </c>
      <c r="E527" s="34" t="s">
        <v>4428</v>
      </c>
      <c r="F527" s="34" t="s">
        <v>4428</v>
      </c>
      <c r="G527" s="14" t="s">
        <v>2070</v>
      </c>
      <c r="H527" s="13">
        <v>38.311570000000003</v>
      </c>
      <c r="I527" s="13">
        <v>-122.31052699999999</v>
      </c>
      <c r="J527" s="13" t="b">
        <v>1</v>
      </c>
      <c r="K527" s="34" t="s">
        <v>4428</v>
      </c>
      <c r="L527" s="34" t="s">
        <v>4428</v>
      </c>
      <c r="M527" s="34" t="s">
        <v>4428</v>
      </c>
      <c r="N527" s="13" t="s">
        <v>3019</v>
      </c>
      <c r="O527" s="13" t="s">
        <v>3019</v>
      </c>
      <c r="P527" s="34" t="s">
        <v>4428</v>
      </c>
      <c r="Q527" s="34" t="s">
        <v>4428</v>
      </c>
      <c r="R527" s="13">
        <v>2628</v>
      </c>
      <c r="S527" s="13">
        <v>1953</v>
      </c>
      <c r="T527" s="22">
        <v>704600</v>
      </c>
      <c r="U527" s="13" t="s">
        <v>3017</v>
      </c>
      <c r="V527" s="14" t="s">
        <v>3733</v>
      </c>
      <c r="W527" s="13">
        <f t="shared" si="17"/>
        <v>0</v>
      </c>
      <c r="X527" s="13">
        <f t="shared" si="18"/>
        <v>0</v>
      </c>
      <c r="Y527" s="12">
        <v>4</v>
      </c>
      <c r="AA527" s="25">
        <v>42215</v>
      </c>
      <c r="AB527" s="13" t="s">
        <v>4428</v>
      </c>
      <c r="AC527" s="13" t="s">
        <v>4428</v>
      </c>
    </row>
    <row r="528" spans="1:29">
      <c r="A528" s="12">
        <v>527</v>
      </c>
      <c r="B528" t="s">
        <v>562</v>
      </c>
      <c r="C528" s="34">
        <v>25429</v>
      </c>
      <c r="D528" s="34" t="s">
        <v>4428</v>
      </c>
      <c r="E528" s="34" t="s">
        <v>4428</v>
      </c>
      <c r="F528" s="34" t="s">
        <v>4428</v>
      </c>
      <c r="G528" s="14" t="s">
        <v>2071</v>
      </c>
      <c r="H528" s="13">
        <v>38.313405000000003</v>
      </c>
      <c r="I528" s="13">
        <v>-122.308584</v>
      </c>
      <c r="J528" s="13" t="b">
        <v>1</v>
      </c>
      <c r="K528" s="34" t="s">
        <v>4428</v>
      </c>
      <c r="L528" s="34" t="s">
        <v>4428</v>
      </c>
      <c r="M528" s="34" t="s">
        <v>4428</v>
      </c>
      <c r="N528" s="13" t="s">
        <v>3019</v>
      </c>
      <c r="O528" s="13" t="s">
        <v>3019</v>
      </c>
      <c r="P528" s="34" t="s">
        <v>4428</v>
      </c>
      <c r="Q528" s="34" t="s">
        <v>4428</v>
      </c>
      <c r="R528" s="13">
        <v>2332</v>
      </c>
      <c r="S528" s="13">
        <v>1950</v>
      </c>
      <c r="T528" s="22">
        <v>557900</v>
      </c>
      <c r="U528" s="13" t="s">
        <v>3017</v>
      </c>
      <c r="V528" s="14" t="s">
        <v>3734</v>
      </c>
      <c r="W528" s="13">
        <f t="shared" si="17"/>
        <v>0</v>
      </c>
      <c r="X528" s="13">
        <f t="shared" si="18"/>
        <v>0</v>
      </c>
      <c r="Y528" s="12">
        <v>4</v>
      </c>
      <c r="AA528" s="25">
        <v>42003</v>
      </c>
      <c r="AB528" s="13" t="s">
        <v>3149</v>
      </c>
      <c r="AC528" s="13" t="s">
        <v>4428</v>
      </c>
    </row>
    <row r="529" spans="1:29">
      <c r="A529" s="12">
        <v>528</v>
      </c>
      <c r="B529" t="s">
        <v>1477</v>
      </c>
      <c r="C529" s="34">
        <v>22808</v>
      </c>
      <c r="D529" s="34" t="s">
        <v>4428</v>
      </c>
      <c r="E529" s="34" t="s">
        <v>4428</v>
      </c>
      <c r="F529" s="34" t="s">
        <v>4428</v>
      </c>
      <c r="G529" s="14" t="s">
        <v>2072</v>
      </c>
      <c r="H529" s="13">
        <v>38.301912000000002</v>
      </c>
      <c r="I529" s="13">
        <v>-122.316142</v>
      </c>
      <c r="J529" s="13" t="b">
        <v>1</v>
      </c>
      <c r="K529" s="34" t="s">
        <v>4428</v>
      </c>
      <c r="L529" s="34" t="s">
        <v>4428</v>
      </c>
      <c r="M529" s="34" t="s">
        <v>4428</v>
      </c>
      <c r="N529" s="13" t="s">
        <v>3019</v>
      </c>
      <c r="O529" s="13" t="s">
        <v>3019</v>
      </c>
      <c r="P529" s="34" t="s">
        <v>4428</v>
      </c>
      <c r="Q529" s="34" t="s">
        <v>4428</v>
      </c>
      <c r="R529" s="19">
        <v>5000</v>
      </c>
      <c r="S529" s="13" t="s">
        <v>4428</v>
      </c>
      <c r="T529" s="22" t="s">
        <v>4428</v>
      </c>
      <c r="U529" s="13" t="s">
        <v>3017</v>
      </c>
      <c r="V529" s="14" t="s">
        <v>3735</v>
      </c>
      <c r="W529" s="13">
        <f t="shared" si="17"/>
        <v>0</v>
      </c>
      <c r="X529" s="13">
        <f t="shared" si="18"/>
        <v>0</v>
      </c>
      <c r="Y529" s="12">
        <v>4</v>
      </c>
      <c r="AA529" s="13" t="s">
        <v>4428</v>
      </c>
      <c r="AB529" s="13" t="s">
        <v>4428</v>
      </c>
      <c r="AC529" s="13" t="s">
        <v>4428</v>
      </c>
    </row>
    <row r="530" spans="1:29">
      <c r="A530" s="12">
        <v>529</v>
      </c>
      <c r="B530" t="s">
        <v>563</v>
      </c>
      <c r="C530" s="34">
        <v>18673</v>
      </c>
      <c r="D530" s="34" t="s">
        <v>4428</v>
      </c>
      <c r="E530" s="34" t="s">
        <v>4428</v>
      </c>
      <c r="F530" s="34" t="s">
        <v>4428</v>
      </c>
      <c r="G530" s="14" t="s">
        <v>2073</v>
      </c>
      <c r="H530" s="13">
        <v>38.302678999999998</v>
      </c>
      <c r="I530" s="13">
        <v>-122.316605</v>
      </c>
      <c r="J530" s="13" t="b">
        <v>1</v>
      </c>
      <c r="K530" s="34" t="s">
        <v>4428</v>
      </c>
      <c r="L530" s="34" t="s">
        <v>4428</v>
      </c>
      <c r="M530" s="34" t="s">
        <v>4428</v>
      </c>
      <c r="N530" s="13" t="s">
        <v>3019</v>
      </c>
      <c r="O530" s="13" t="s">
        <v>3019</v>
      </c>
      <c r="P530" s="34" t="s">
        <v>4428</v>
      </c>
      <c r="Q530" s="34" t="s">
        <v>4428</v>
      </c>
      <c r="R530" s="13">
        <v>1456</v>
      </c>
      <c r="S530" s="13">
        <v>1951</v>
      </c>
      <c r="T530" s="22">
        <v>495800</v>
      </c>
      <c r="U530" s="13" t="s">
        <v>3016</v>
      </c>
      <c r="V530" s="14" t="s">
        <v>3736</v>
      </c>
      <c r="W530" s="13">
        <f t="shared" si="17"/>
        <v>1</v>
      </c>
      <c r="X530" s="13">
        <f t="shared" si="18"/>
        <v>0</v>
      </c>
      <c r="Y530" s="12">
        <v>2</v>
      </c>
      <c r="AA530" s="13" t="s">
        <v>4428</v>
      </c>
      <c r="AB530" s="13" t="s">
        <v>4428</v>
      </c>
      <c r="AC530" s="13" t="s">
        <v>4428</v>
      </c>
    </row>
    <row r="531" spans="1:29">
      <c r="A531" s="12">
        <v>530</v>
      </c>
      <c r="B531" t="s">
        <v>564</v>
      </c>
      <c r="C531" s="34">
        <v>18673</v>
      </c>
      <c r="D531" s="34" t="s">
        <v>4428</v>
      </c>
      <c r="E531" s="34" t="s">
        <v>4428</v>
      </c>
      <c r="F531" s="34" t="s">
        <v>4428</v>
      </c>
      <c r="G531" s="14" t="s">
        <v>2074</v>
      </c>
      <c r="H531" s="13">
        <v>38.303167999999999</v>
      </c>
      <c r="I531" s="13">
        <v>-122.31645899999999</v>
      </c>
      <c r="J531" s="13" t="b">
        <v>1</v>
      </c>
      <c r="K531" s="34" t="s">
        <v>4428</v>
      </c>
      <c r="L531" s="34" t="s">
        <v>4428</v>
      </c>
      <c r="M531" s="34" t="s">
        <v>4428</v>
      </c>
      <c r="N531" s="13" t="s">
        <v>3019</v>
      </c>
      <c r="O531" s="13" t="s">
        <v>3019</v>
      </c>
      <c r="P531" s="34" t="s">
        <v>4428</v>
      </c>
      <c r="Q531" s="34" t="s">
        <v>4428</v>
      </c>
      <c r="R531" s="13">
        <v>3699</v>
      </c>
      <c r="S531" s="13">
        <v>1930</v>
      </c>
      <c r="T531" s="22">
        <v>828600</v>
      </c>
      <c r="U531" s="13" t="s">
        <v>3016</v>
      </c>
      <c r="V531" s="13" t="s">
        <v>3737</v>
      </c>
      <c r="W531" s="13">
        <f t="shared" si="17"/>
        <v>1</v>
      </c>
      <c r="X531" s="13">
        <f t="shared" si="18"/>
        <v>0</v>
      </c>
      <c r="Y531" s="12">
        <v>2</v>
      </c>
      <c r="AA531" s="13" t="s">
        <v>4428</v>
      </c>
      <c r="AB531" s="13" t="s">
        <v>4428</v>
      </c>
      <c r="AC531" s="13" t="s">
        <v>4428</v>
      </c>
    </row>
    <row r="532" spans="1:29">
      <c r="A532" s="12">
        <v>531</v>
      </c>
      <c r="B532" t="s">
        <v>565</v>
      </c>
      <c r="C532" s="34">
        <v>18673</v>
      </c>
      <c r="D532" s="34" t="s">
        <v>4428</v>
      </c>
      <c r="E532" s="34" t="s">
        <v>4428</v>
      </c>
      <c r="F532" s="34" t="s">
        <v>4428</v>
      </c>
      <c r="G532" s="14" t="s">
        <v>2075</v>
      </c>
      <c r="H532" s="13">
        <v>38.302909</v>
      </c>
      <c r="I532" s="13">
        <v>-122.314683</v>
      </c>
      <c r="J532" s="13" t="b">
        <v>1</v>
      </c>
      <c r="K532" s="34" t="s">
        <v>4428</v>
      </c>
      <c r="L532" s="34" t="s">
        <v>4428</v>
      </c>
      <c r="M532" s="34" t="s">
        <v>4428</v>
      </c>
      <c r="N532" s="13" t="s">
        <v>3019</v>
      </c>
      <c r="O532" s="13" t="s">
        <v>3019</v>
      </c>
      <c r="P532" s="34" t="s">
        <v>4428</v>
      </c>
      <c r="Q532" s="34" t="s">
        <v>4428</v>
      </c>
      <c r="R532" s="13">
        <v>1111</v>
      </c>
      <c r="S532" s="13">
        <v>1960</v>
      </c>
      <c r="T532" s="22">
        <v>546500</v>
      </c>
      <c r="U532" s="13" t="s">
        <v>3016</v>
      </c>
      <c r="V532" s="14" t="s">
        <v>3738</v>
      </c>
      <c r="W532" s="13">
        <f t="shared" si="17"/>
        <v>1</v>
      </c>
      <c r="X532" s="13">
        <f t="shared" si="18"/>
        <v>0</v>
      </c>
      <c r="Y532" s="12">
        <v>1</v>
      </c>
      <c r="AA532" s="25">
        <v>41891</v>
      </c>
      <c r="AB532" s="13" t="s">
        <v>3114</v>
      </c>
      <c r="AC532" s="13" t="s">
        <v>4428</v>
      </c>
    </row>
    <row r="533" spans="1:29">
      <c r="A533" s="12">
        <v>532</v>
      </c>
      <c r="B533" t="s">
        <v>566</v>
      </c>
      <c r="C533" s="34">
        <v>18673</v>
      </c>
      <c r="D533" s="34" t="s">
        <v>4428</v>
      </c>
      <c r="E533" s="34" t="s">
        <v>4428</v>
      </c>
      <c r="F533" s="34" t="s">
        <v>4428</v>
      </c>
      <c r="G533" s="14" t="s">
        <v>2076</v>
      </c>
      <c r="H533" s="13">
        <v>38.303367999999999</v>
      </c>
      <c r="I533" s="13">
        <v>-122.31443400000001</v>
      </c>
      <c r="J533" s="13" t="b">
        <v>1</v>
      </c>
      <c r="K533" s="34" t="s">
        <v>4428</v>
      </c>
      <c r="L533" s="34" t="s">
        <v>4428</v>
      </c>
      <c r="M533" s="34" t="s">
        <v>4428</v>
      </c>
      <c r="N533" s="13" t="s">
        <v>3019</v>
      </c>
      <c r="O533" s="13" t="s">
        <v>3019</v>
      </c>
      <c r="P533" s="34" t="s">
        <v>4428</v>
      </c>
      <c r="Q533" s="34" t="s">
        <v>4428</v>
      </c>
      <c r="R533" s="13">
        <v>2023</v>
      </c>
      <c r="S533" s="13">
        <v>1963</v>
      </c>
      <c r="T533" s="22">
        <v>651700</v>
      </c>
      <c r="U533" s="13" t="s">
        <v>3016</v>
      </c>
      <c r="V533" s="14" t="s">
        <v>3738</v>
      </c>
      <c r="W533" s="13">
        <f t="shared" si="17"/>
        <v>1</v>
      </c>
      <c r="X533" s="13">
        <f t="shared" si="18"/>
        <v>0</v>
      </c>
      <c r="Y533" s="12">
        <v>1</v>
      </c>
      <c r="AA533" s="25" t="s">
        <v>3150</v>
      </c>
      <c r="AB533" s="13" t="s">
        <v>3151</v>
      </c>
      <c r="AC533" s="13" t="s">
        <v>4428</v>
      </c>
    </row>
    <row r="534" spans="1:29">
      <c r="A534" s="12">
        <v>533</v>
      </c>
      <c r="B534" t="s">
        <v>567</v>
      </c>
      <c r="C534" s="34">
        <v>18673</v>
      </c>
      <c r="D534" s="34" t="s">
        <v>4428</v>
      </c>
      <c r="E534" s="34" t="s">
        <v>4428</v>
      </c>
      <c r="F534" s="34" t="s">
        <v>4428</v>
      </c>
      <c r="G534" s="14" t="s">
        <v>2077</v>
      </c>
      <c r="H534" s="13">
        <v>38.303759999999997</v>
      </c>
      <c r="I534" s="13">
        <v>-122.314657</v>
      </c>
      <c r="J534" s="13" t="b">
        <v>1</v>
      </c>
      <c r="K534" s="34" t="s">
        <v>4428</v>
      </c>
      <c r="L534" s="34" t="s">
        <v>4428</v>
      </c>
      <c r="M534" s="34" t="s">
        <v>4428</v>
      </c>
      <c r="N534" s="13" t="s">
        <v>3019</v>
      </c>
      <c r="O534" s="13" t="s">
        <v>3019</v>
      </c>
      <c r="P534" s="34" t="s">
        <v>4428</v>
      </c>
      <c r="Q534" s="34" t="s">
        <v>4428</v>
      </c>
      <c r="R534" s="13">
        <v>1588</v>
      </c>
      <c r="S534" s="13">
        <v>1962</v>
      </c>
      <c r="T534" s="22">
        <v>539800</v>
      </c>
      <c r="U534" s="13" t="s">
        <v>3016</v>
      </c>
      <c r="V534" s="14" t="s">
        <v>3739</v>
      </c>
      <c r="W534" s="13">
        <f t="shared" si="17"/>
        <v>1</v>
      </c>
      <c r="X534" s="13">
        <f t="shared" si="18"/>
        <v>1</v>
      </c>
      <c r="Y534" s="12">
        <v>3</v>
      </c>
      <c r="AA534" s="13" t="s">
        <v>4428</v>
      </c>
      <c r="AB534" s="13" t="s">
        <v>4428</v>
      </c>
      <c r="AC534" s="13" t="s">
        <v>4428</v>
      </c>
    </row>
    <row r="535" spans="1:29">
      <c r="A535" s="12">
        <v>534</v>
      </c>
      <c r="B535" t="s">
        <v>568</v>
      </c>
      <c r="C535" s="34">
        <v>34585</v>
      </c>
      <c r="D535" s="34" t="s">
        <v>4428</v>
      </c>
      <c r="E535" s="34" t="s">
        <v>4428</v>
      </c>
      <c r="F535" s="34" t="s">
        <v>4428</v>
      </c>
      <c r="G535" s="14" t="s">
        <v>2078</v>
      </c>
      <c r="H535" s="13">
        <v>38.305070999999998</v>
      </c>
      <c r="I535" s="13">
        <v>-122.31358400000001</v>
      </c>
      <c r="J535" s="13" t="b">
        <v>1</v>
      </c>
      <c r="K535" s="34" t="s">
        <v>4428</v>
      </c>
      <c r="L535" s="34" t="s">
        <v>4428</v>
      </c>
      <c r="M535" s="34" t="s">
        <v>4428</v>
      </c>
      <c r="N535" s="13" t="s">
        <v>3019</v>
      </c>
      <c r="O535" s="13" t="s">
        <v>3019</v>
      </c>
      <c r="P535" s="34" t="s">
        <v>4428</v>
      </c>
      <c r="Q535" s="34" t="s">
        <v>4428</v>
      </c>
      <c r="R535" s="13">
        <v>1780</v>
      </c>
      <c r="S535" s="13">
        <v>1965</v>
      </c>
      <c r="T535" s="22">
        <v>567100</v>
      </c>
      <c r="U535" s="13" t="s">
        <v>3016</v>
      </c>
      <c r="V535" s="14" t="s">
        <v>3740</v>
      </c>
      <c r="W535" s="13">
        <f t="shared" si="17"/>
        <v>0</v>
      </c>
      <c r="X535" s="13">
        <f t="shared" si="18"/>
        <v>0</v>
      </c>
      <c r="Y535" s="12">
        <v>3</v>
      </c>
      <c r="AA535" s="13" t="s">
        <v>4428</v>
      </c>
      <c r="AB535" s="13" t="s">
        <v>4428</v>
      </c>
      <c r="AC535" s="13" t="s">
        <v>4428</v>
      </c>
    </row>
    <row r="536" spans="1:29">
      <c r="A536" s="12">
        <v>535</v>
      </c>
      <c r="B536" t="s">
        <v>569</v>
      </c>
      <c r="C536" s="34">
        <v>34585</v>
      </c>
      <c r="D536" s="34" t="s">
        <v>4428</v>
      </c>
      <c r="E536" s="34" t="s">
        <v>4428</v>
      </c>
      <c r="F536" s="34" t="s">
        <v>4428</v>
      </c>
      <c r="G536" s="14" t="s">
        <v>2079</v>
      </c>
      <c r="H536" s="13">
        <v>38.305456</v>
      </c>
      <c r="I536" s="13">
        <v>-122.31364600000001</v>
      </c>
      <c r="J536" s="13" t="b">
        <v>1</v>
      </c>
      <c r="K536" s="34" t="s">
        <v>4428</v>
      </c>
      <c r="L536" s="34" t="s">
        <v>4428</v>
      </c>
      <c r="M536" s="34" t="s">
        <v>4428</v>
      </c>
      <c r="N536" s="13" t="s">
        <v>3019</v>
      </c>
      <c r="O536" s="13" t="s">
        <v>3019</v>
      </c>
      <c r="P536" s="34" t="s">
        <v>4428</v>
      </c>
      <c r="Q536" s="34" t="s">
        <v>4428</v>
      </c>
      <c r="R536" s="13">
        <v>3750</v>
      </c>
      <c r="S536" s="13" t="s">
        <v>4428</v>
      </c>
      <c r="T536" s="22">
        <v>1054000</v>
      </c>
      <c r="U536" s="13" t="s">
        <v>3016</v>
      </c>
      <c r="V536" s="14" t="s">
        <v>3741</v>
      </c>
      <c r="W536" s="13">
        <f t="shared" si="17"/>
        <v>0</v>
      </c>
      <c r="X536" s="13">
        <f t="shared" si="18"/>
        <v>0</v>
      </c>
      <c r="Y536" s="12">
        <v>2</v>
      </c>
      <c r="AA536" s="13" t="s">
        <v>4428</v>
      </c>
      <c r="AB536" s="13" t="s">
        <v>4428</v>
      </c>
      <c r="AC536" s="13" t="s">
        <v>4428</v>
      </c>
    </row>
    <row r="537" spans="1:29">
      <c r="A537" s="12">
        <v>536</v>
      </c>
      <c r="B537" t="s">
        <v>570</v>
      </c>
      <c r="C537" s="34">
        <v>34585</v>
      </c>
      <c r="D537" s="34" t="s">
        <v>4428</v>
      </c>
      <c r="E537" s="34" t="s">
        <v>4428</v>
      </c>
      <c r="F537" s="34" t="s">
        <v>4428</v>
      </c>
      <c r="G537" s="14" t="s">
        <v>2080</v>
      </c>
      <c r="H537" s="13">
        <v>38.305656999999997</v>
      </c>
      <c r="I537" s="13">
        <v>-122.31315600000001</v>
      </c>
      <c r="J537" s="13" t="b">
        <v>1</v>
      </c>
      <c r="K537" s="34" t="s">
        <v>4428</v>
      </c>
      <c r="L537" s="34" t="s">
        <v>4428</v>
      </c>
      <c r="M537" s="34" t="s">
        <v>4428</v>
      </c>
      <c r="N537" s="13" t="s">
        <v>3019</v>
      </c>
      <c r="O537" s="13" t="s">
        <v>3019</v>
      </c>
      <c r="P537" s="34" t="s">
        <v>4428</v>
      </c>
      <c r="Q537" s="34" t="s">
        <v>4428</v>
      </c>
      <c r="R537" s="13">
        <v>2279</v>
      </c>
      <c r="S537" s="13">
        <v>1950</v>
      </c>
      <c r="T537" s="22">
        <v>661500</v>
      </c>
      <c r="U537" s="13" t="s">
        <v>3016</v>
      </c>
      <c r="V537" s="14" t="s">
        <v>3742</v>
      </c>
      <c r="W537" s="13">
        <f t="shared" si="17"/>
        <v>1</v>
      </c>
      <c r="X537" s="13">
        <f t="shared" si="18"/>
        <v>0</v>
      </c>
      <c r="Y537" s="12">
        <v>2</v>
      </c>
      <c r="AA537" s="13" t="s">
        <v>4428</v>
      </c>
      <c r="AB537" s="13" t="s">
        <v>4428</v>
      </c>
      <c r="AC537" s="13" t="s">
        <v>4428</v>
      </c>
    </row>
    <row r="538" spans="1:29">
      <c r="A538" s="12">
        <v>537</v>
      </c>
      <c r="B538" t="s">
        <v>571</v>
      </c>
      <c r="C538" s="34">
        <v>34585</v>
      </c>
      <c r="D538" s="34" t="s">
        <v>4428</v>
      </c>
      <c r="E538" s="34" t="s">
        <v>4428</v>
      </c>
      <c r="F538" s="34" t="s">
        <v>4428</v>
      </c>
      <c r="G538" s="14" t="s">
        <v>2081</v>
      </c>
      <c r="H538" s="13">
        <v>38.305678</v>
      </c>
      <c r="I538" s="13">
        <v>-122.31088200000001</v>
      </c>
      <c r="J538" s="13" t="b">
        <v>1</v>
      </c>
      <c r="K538" s="34" t="s">
        <v>4428</v>
      </c>
      <c r="L538" s="34" t="s">
        <v>4428</v>
      </c>
      <c r="M538" s="34" t="s">
        <v>4428</v>
      </c>
      <c r="N538" s="13" t="s">
        <v>3019</v>
      </c>
      <c r="O538" s="13" t="s">
        <v>3019</v>
      </c>
      <c r="P538" s="34" t="s">
        <v>4428</v>
      </c>
      <c r="Q538" s="34" t="s">
        <v>4428</v>
      </c>
      <c r="R538" s="19">
        <v>2400</v>
      </c>
      <c r="S538" s="13" t="s">
        <v>4428</v>
      </c>
      <c r="T538" s="22" t="s">
        <v>4428</v>
      </c>
      <c r="U538" s="13" t="s">
        <v>3016</v>
      </c>
      <c r="V538" s="14" t="s">
        <v>3743</v>
      </c>
      <c r="W538" s="13">
        <f t="shared" si="17"/>
        <v>1</v>
      </c>
      <c r="X538" s="13">
        <f t="shared" si="18"/>
        <v>0</v>
      </c>
      <c r="Y538" s="12">
        <v>2</v>
      </c>
      <c r="AA538" s="13" t="s">
        <v>4428</v>
      </c>
      <c r="AB538" s="13" t="s">
        <v>4428</v>
      </c>
      <c r="AC538" s="13" t="s">
        <v>4428</v>
      </c>
    </row>
    <row r="539" spans="1:29">
      <c r="A539" s="12">
        <v>538</v>
      </c>
      <c r="B539" t="s">
        <v>572</v>
      </c>
      <c r="C539" s="34">
        <v>18673</v>
      </c>
      <c r="D539" s="34" t="s">
        <v>4428</v>
      </c>
      <c r="E539" s="34" t="s">
        <v>4428</v>
      </c>
      <c r="F539" s="34" t="s">
        <v>4428</v>
      </c>
      <c r="G539" s="14" t="s">
        <v>2082</v>
      </c>
      <c r="H539" s="13">
        <v>38.301886000000003</v>
      </c>
      <c r="I539" s="13">
        <v>-122.313585</v>
      </c>
      <c r="J539" s="13" t="b">
        <v>1</v>
      </c>
      <c r="K539" s="34" t="s">
        <v>4428</v>
      </c>
      <c r="L539" s="34" t="s">
        <v>4428</v>
      </c>
      <c r="M539" s="34" t="s">
        <v>4428</v>
      </c>
      <c r="N539" s="13" t="s">
        <v>3019</v>
      </c>
      <c r="O539" s="13" t="s">
        <v>3019</v>
      </c>
      <c r="P539" s="34" t="s">
        <v>4428</v>
      </c>
      <c r="Q539" s="34" t="s">
        <v>4428</v>
      </c>
      <c r="R539" s="13">
        <v>7394</v>
      </c>
      <c r="S539" s="13">
        <v>1929</v>
      </c>
      <c r="T539" s="22">
        <v>1249500</v>
      </c>
      <c r="U539" s="13" t="s">
        <v>3016</v>
      </c>
      <c r="V539" s="14" t="s">
        <v>3744</v>
      </c>
      <c r="W539" s="13">
        <f t="shared" si="17"/>
        <v>1</v>
      </c>
      <c r="X539" s="13">
        <f t="shared" si="18"/>
        <v>0</v>
      </c>
      <c r="Y539" s="12">
        <v>3</v>
      </c>
      <c r="AA539" s="13" t="s">
        <v>4428</v>
      </c>
      <c r="AB539" s="13" t="s">
        <v>4428</v>
      </c>
      <c r="AC539" s="13" t="s">
        <v>4428</v>
      </c>
    </row>
    <row r="540" spans="1:29">
      <c r="A540" s="12">
        <v>539</v>
      </c>
      <c r="B540" t="s">
        <v>573</v>
      </c>
      <c r="C540" s="34">
        <v>18673</v>
      </c>
      <c r="D540" s="34" t="s">
        <v>4428</v>
      </c>
      <c r="E540" s="34" t="s">
        <v>4428</v>
      </c>
      <c r="F540" s="34" t="s">
        <v>4428</v>
      </c>
      <c r="G540" s="14" t="s">
        <v>2083</v>
      </c>
      <c r="H540" s="13">
        <v>38.301181</v>
      </c>
      <c r="I540" s="13">
        <v>-122.31173800000001</v>
      </c>
      <c r="J540" s="13" t="b">
        <v>1</v>
      </c>
      <c r="K540" s="34" t="s">
        <v>4428</v>
      </c>
      <c r="L540" s="34" t="s">
        <v>4428</v>
      </c>
      <c r="M540" s="34" t="s">
        <v>4428</v>
      </c>
      <c r="N540" s="13" t="s">
        <v>3019</v>
      </c>
      <c r="O540" s="13" t="s">
        <v>3019</v>
      </c>
      <c r="P540" s="34" t="s">
        <v>4428</v>
      </c>
      <c r="Q540" s="34" t="s">
        <v>4428</v>
      </c>
      <c r="R540" s="13">
        <v>1484</v>
      </c>
      <c r="S540" s="13">
        <v>1966</v>
      </c>
      <c r="T540" s="22">
        <v>513700</v>
      </c>
      <c r="U540" s="13" t="s">
        <v>3016</v>
      </c>
      <c r="V540" s="14" t="s">
        <v>3745</v>
      </c>
      <c r="W540" s="13">
        <f t="shared" si="17"/>
        <v>0</v>
      </c>
      <c r="X540" s="13">
        <f t="shared" si="18"/>
        <v>0</v>
      </c>
      <c r="Y540" s="12">
        <v>2</v>
      </c>
      <c r="AA540" s="13" t="s">
        <v>4428</v>
      </c>
      <c r="AB540" s="13" t="s">
        <v>4428</v>
      </c>
      <c r="AC540" s="13" t="s">
        <v>4428</v>
      </c>
    </row>
    <row r="541" spans="1:29">
      <c r="A541" s="12">
        <v>540</v>
      </c>
      <c r="B541" t="s">
        <v>574</v>
      </c>
      <c r="C541" s="34">
        <v>34585</v>
      </c>
      <c r="D541" s="34" t="s">
        <v>4428</v>
      </c>
      <c r="E541" s="34" t="s">
        <v>4428</v>
      </c>
      <c r="F541" s="34" t="s">
        <v>4428</v>
      </c>
      <c r="G541" s="14" t="s">
        <v>2084</v>
      </c>
      <c r="H541" s="13">
        <v>38.303165</v>
      </c>
      <c r="I541" s="13">
        <v>-122.30942400000001</v>
      </c>
      <c r="J541" s="13" t="b">
        <v>1</v>
      </c>
      <c r="K541" s="34" t="s">
        <v>4428</v>
      </c>
      <c r="L541" s="34" t="s">
        <v>4428</v>
      </c>
      <c r="M541" s="34" t="s">
        <v>4428</v>
      </c>
      <c r="N541" s="13" t="s">
        <v>3019</v>
      </c>
      <c r="O541" s="13" t="s">
        <v>3019</v>
      </c>
      <c r="P541" s="34" t="s">
        <v>4428</v>
      </c>
      <c r="Q541" s="34" t="s">
        <v>4428</v>
      </c>
      <c r="R541" s="13">
        <v>2152</v>
      </c>
      <c r="S541" s="13">
        <v>1952</v>
      </c>
      <c r="T541" s="22">
        <v>634900</v>
      </c>
      <c r="U541" s="13" t="s">
        <v>3016</v>
      </c>
      <c r="V541" s="14" t="s">
        <v>3746</v>
      </c>
      <c r="W541" s="13">
        <f t="shared" si="17"/>
        <v>0</v>
      </c>
      <c r="X541" s="13">
        <f t="shared" si="18"/>
        <v>0</v>
      </c>
      <c r="Y541" s="12">
        <v>3</v>
      </c>
      <c r="AA541" s="13" t="s">
        <v>4428</v>
      </c>
      <c r="AB541" s="13" t="s">
        <v>4428</v>
      </c>
      <c r="AC541" s="13" t="s">
        <v>4428</v>
      </c>
    </row>
    <row r="542" spans="1:29">
      <c r="A542" s="12">
        <v>541</v>
      </c>
      <c r="B542" t="s">
        <v>575</v>
      </c>
      <c r="C542" s="34">
        <v>34585</v>
      </c>
      <c r="D542" s="34" t="s">
        <v>4428</v>
      </c>
      <c r="E542" s="34" t="s">
        <v>4428</v>
      </c>
      <c r="F542" s="34" t="s">
        <v>4428</v>
      </c>
      <c r="G542" s="14" t="s">
        <v>2085</v>
      </c>
      <c r="H542" s="13">
        <v>38.304004999999997</v>
      </c>
      <c r="I542" s="13">
        <v>-122.309442</v>
      </c>
      <c r="J542" s="13" t="b">
        <v>1</v>
      </c>
      <c r="K542" s="34" t="s">
        <v>4428</v>
      </c>
      <c r="L542" s="34" t="s">
        <v>4428</v>
      </c>
      <c r="M542" s="34" t="s">
        <v>4428</v>
      </c>
      <c r="N542" s="13" t="s">
        <v>3019</v>
      </c>
      <c r="O542" s="13" t="s">
        <v>3019</v>
      </c>
      <c r="P542" s="34" t="s">
        <v>4428</v>
      </c>
      <c r="Q542" s="34" t="s">
        <v>4428</v>
      </c>
      <c r="R542" s="19">
        <v>2500</v>
      </c>
      <c r="S542" s="13" t="s">
        <v>4428</v>
      </c>
      <c r="T542" s="22" t="s">
        <v>4428</v>
      </c>
      <c r="U542" s="13" t="s">
        <v>3016</v>
      </c>
      <c r="V542" s="14" t="s">
        <v>3747</v>
      </c>
      <c r="W542" s="13">
        <f t="shared" si="17"/>
        <v>0</v>
      </c>
      <c r="X542" s="13">
        <f t="shared" si="18"/>
        <v>0</v>
      </c>
      <c r="Y542" s="12">
        <v>2</v>
      </c>
      <c r="AA542" s="13" t="s">
        <v>4428</v>
      </c>
      <c r="AB542" s="13" t="s">
        <v>4428</v>
      </c>
      <c r="AC542" s="13" t="s">
        <v>4428</v>
      </c>
    </row>
    <row r="543" spans="1:29">
      <c r="A543" s="12">
        <v>542</v>
      </c>
      <c r="B543" t="s">
        <v>576</v>
      </c>
      <c r="C543" s="34">
        <v>34585</v>
      </c>
      <c r="D543" s="34" t="s">
        <v>4428</v>
      </c>
      <c r="E543" s="34" t="s">
        <v>4428</v>
      </c>
      <c r="F543" s="34" t="s">
        <v>4428</v>
      </c>
      <c r="G543" s="14" t="s">
        <v>2086</v>
      </c>
      <c r="H543" s="13">
        <v>38.304931000000003</v>
      </c>
      <c r="I543" s="13">
        <v>-122.30843900000001</v>
      </c>
      <c r="J543" s="13" t="b">
        <v>1</v>
      </c>
      <c r="K543" s="34" t="s">
        <v>4428</v>
      </c>
      <c r="L543" s="34" t="s">
        <v>4428</v>
      </c>
      <c r="M543" s="34" t="s">
        <v>4428</v>
      </c>
      <c r="N543" s="13" t="s">
        <v>3019</v>
      </c>
      <c r="O543" s="13" t="s">
        <v>3019</v>
      </c>
      <c r="P543" s="34" t="s">
        <v>4428</v>
      </c>
      <c r="Q543" s="34" t="s">
        <v>4428</v>
      </c>
      <c r="R543" s="19">
        <v>400</v>
      </c>
      <c r="S543" s="13" t="s">
        <v>4428</v>
      </c>
      <c r="T543" s="22">
        <v>534800</v>
      </c>
      <c r="U543" s="13" t="s">
        <v>3016</v>
      </c>
      <c r="V543" s="14" t="s">
        <v>3748</v>
      </c>
      <c r="W543" s="13">
        <f t="shared" si="17"/>
        <v>0</v>
      </c>
      <c r="X543" s="13">
        <f t="shared" si="18"/>
        <v>0</v>
      </c>
      <c r="Y543" s="12">
        <v>2</v>
      </c>
      <c r="AA543" s="25">
        <v>41884</v>
      </c>
      <c r="AB543" s="13" t="s">
        <v>3152</v>
      </c>
      <c r="AC543" s="13" t="s">
        <v>4428</v>
      </c>
    </row>
    <row r="544" spans="1:29">
      <c r="A544" s="12">
        <v>543</v>
      </c>
      <c r="B544" t="s">
        <v>577</v>
      </c>
      <c r="C544" s="34">
        <v>18673</v>
      </c>
      <c r="D544" s="34" t="s">
        <v>4428</v>
      </c>
      <c r="E544" s="34" t="s">
        <v>4428</v>
      </c>
      <c r="F544" s="34" t="s">
        <v>4428</v>
      </c>
      <c r="G544" s="14" t="s">
        <v>2087</v>
      </c>
      <c r="H544" s="13">
        <v>38.300708999999998</v>
      </c>
      <c r="I544" s="13">
        <v>-122.306335</v>
      </c>
      <c r="J544" s="13" t="b">
        <v>1</v>
      </c>
      <c r="K544" s="34" t="s">
        <v>4428</v>
      </c>
      <c r="L544" s="34" t="s">
        <v>4428</v>
      </c>
      <c r="M544" s="34" t="s">
        <v>4428</v>
      </c>
      <c r="N544" s="13" t="s">
        <v>3019</v>
      </c>
      <c r="O544" s="13" t="s">
        <v>3019</v>
      </c>
      <c r="P544" s="34" t="s">
        <v>4428</v>
      </c>
      <c r="Q544" s="34" t="s">
        <v>4428</v>
      </c>
      <c r="R544" s="13">
        <v>1250</v>
      </c>
      <c r="S544" s="13" t="s">
        <v>4428</v>
      </c>
      <c r="T544" s="22">
        <v>586656</v>
      </c>
      <c r="U544" s="13" t="s">
        <v>3016</v>
      </c>
      <c r="V544" s="14" t="s">
        <v>3749</v>
      </c>
      <c r="W544" s="13">
        <f t="shared" si="17"/>
        <v>1</v>
      </c>
      <c r="X544" s="13">
        <f t="shared" si="18"/>
        <v>1</v>
      </c>
      <c r="Y544" s="12">
        <v>2</v>
      </c>
      <c r="AA544" s="13" t="s">
        <v>4428</v>
      </c>
      <c r="AB544" s="13" t="s">
        <v>4428</v>
      </c>
      <c r="AC544" s="13" t="s">
        <v>4428</v>
      </c>
    </row>
    <row r="545" spans="1:29">
      <c r="A545" s="12">
        <v>544</v>
      </c>
      <c r="B545" t="s">
        <v>578</v>
      </c>
      <c r="C545" s="34">
        <v>34585</v>
      </c>
      <c r="D545" s="34" t="s">
        <v>4428</v>
      </c>
      <c r="E545" s="34" t="s">
        <v>4428</v>
      </c>
      <c r="F545" s="34" t="s">
        <v>4428</v>
      </c>
      <c r="G545" s="14" t="s">
        <v>2088</v>
      </c>
      <c r="H545" s="13">
        <v>38.302365000000002</v>
      </c>
      <c r="I545" s="13">
        <v>-122.303946</v>
      </c>
      <c r="J545" s="13" t="b">
        <v>1</v>
      </c>
      <c r="K545" s="34" t="s">
        <v>4428</v>
      </c>
      <c r="L545" s="34" t="s">
        <v>4428</v>
      </c>
      <c r="M545" s="34" t="s">
        <v>4428</v>
      </c>
      <c r="N545" s="13" t="s">
        <v>3019</v>
      </c>
      <c r="O545" s="13" t="s">
        <v>3019</v>
      </c>
      <c r="P545" s="34" t="s">
        <v>4428</v>
      </c>
      <c r="Q545" s="34" t="s">
        <v>4428</v>
      </c>
      <c r="R545" s="13">
        <v>1422</v>
      </c>
      <c r="S545" s="13">
        <v>1965</v>
      </c>
      <c r="T545" s="22">
        <v>475900</v>
      </c>
      <c r="U545" s="13" t="s">
        <v>3016</v>
      </c>
      <c r="V545" s="14" t="s">
        <v>3750</v>
      </c>
      <c r="W545" s="13">
        <f t="shared" si="17"/>
        <v>0</v>
      </c>
      <c r="X545" s="13">
        <f t="shared" si="18"/>
        <v>0</v>
      </c>
      <c r="Y545" s="12">
        <v>2</v>
      </c>
      <c r="AA545" s="25">
        <v>41901</v>
      </c>
      <c r="AB545" s="25">
        <v>41918</v>
      </c>
      <c r="AC545" s="13">
        <f>DAYS360(AA545,AB545,TRUE)</f>
        <v>17</v>
      </c>
    </row>
    <row r="546" spans="1:29">
      <c r="A546" s="12">
        <v>545</v>
      </c>
      <c r="B546" t="s">
        <v>579</v>
      </c>
      <c r="C546" s="34">
        <v>34585</v>
      </c>
      <c r="D546" s="34" t="s">
        <v>4428</v>
      </c>
      <c r="E546" s="34" t="s">
        <v>4428</v>
      </c>
      <c r="F546" s="34" t="s">
        <v>4428</v>
      </c>
      <c r="G546" s="14" t="s">
        <v>2089</v>
      </c>
      <c r="H546" s="13">
        <v>38.303545</v>
      </c>
      <c r="I546" s="13">
        <v>-122.304419</v>
      </c>
      <c r="J546" s="13" t="b">
        <v>1</v>
      </c>
      <c r="K546" s="34" t="s">
        <v>4428</v>
      </c>
      <c r="L546" s="34" t="s">
        <v>4428</v>
      </c>
      <c r="M546" s="34" t="s">
        <v>4428</v>
      </c>
      <c r="N546" s="13" t="s">
        <v>3019</v>
      </c>
      <c r="O546" s="13" t="s">
        <v>3019</v>
      </c>
      <c r="P546" s="34" t="s">
        <v>4428</v>
      </c>
      <c r="Q546" s="34" t="s">
        <v>4428</v>
      </c>
      <c r="R546" s="13">
        <v>1599</v>
      </c>
      <c r="S546" s="13">
        <v>1979</v>
      </c>
      <c r="T546" s="22">
        <v>534100</v>
      </c>
      <c r="U546" s="13" t="s">
        <v>3016</v>
      </c>
      <c r="V546" s="14" t="s">
        <v>3751</v>
      </c>
      <c r="W546" s="13">
        <f t="shared" si="17"/>
        <v>1</v>
      </c>
      <c r="X546" s="13">
        <f t="shared" si="18"/>
        <v>0</v>
      </c>
      <c r="Y546" s="12">
        <v>2</v>
      </c>
      <c r="AA546" s="25">
        <v>41891</v>
      </c>
      <c r="AB546" s="25">
        <v>41956</v>
      </c>
      <c r="AC546" s="13">
        <f>DAYS360(AA546,AB546,TRUE)</f>
        <v>64</v>
      </c>
    </row>
    <row r="547" spans="1:29">
      <c r="A547" s="12">
        <v>546</v>
      </c>
      <c r="B547" t="s">
        <v>580</v>
      </c>
      <c r="C547" s="34">
        <v>34585</v>
      </c>
      <c r="D547" s="34" t="s">
        <v>4428</v>
      </c>
      <c r="E547" s="34" t="s">
        <v>4428</v>
      </c>
      <c r="F547" s="34" t="s">
        <v>4428</v>
      </c>
      <c r="G547" s="14" t="s">
        <v>2090</v>
      </c>
      <c r="H547" s="13">
        <v>38.304935999999998</v>
      </c>
      <c r="I547" s="13">
        <v>-122.30606299999999</v>
      </c>
      <c r="J547" s="13" t="b">
        <v>1</v>
      </c>
      <c r="K547" s="34" t="s">
        <v>4428</v>
      </c>
      <c r="L547" s="34" t="s">
        <v>4428</v>
      </c>
      <c r="M547" s="34" t="s">
        <v>4428</v>
      </c>
      <c r="N547" s="13" t="s">
        <v>3019</v>
      </c>
      <c r="O547" s="13" t="s">
        <v>3019</v>
      </c>
      <c r="P547" s="34" t="s">
        <v>4428</v>
      </c>
      <c r="Q547" s="34" t="s">
        <v>4428</v>
      </c>
      <c r="R547" s="19">
        <v>2500</v>
      </c>
      <c r="S547" s="13" t="s">
        <v>4428</v>
      </c>
      <c r="T547" s="22" t="s">
        <v>4428</v>
      </c>
      <c r="U547" s="13" t="s">
        <v>3016</v>
      </c>
      <c r="V547" s="14" t="s">
        <v>3752</v>
      </c>
      <c r="W547" s="13">
        <f t="shared" si="17"/>
        <v>0</v>
      </c>
      <c r="X547" s="13">
        <f t="shared" si="18"/>
        <v>0</v>
      </c>
      <c r="Y547" s="12">
        <v>2</v>
      </c>
      <c r="AA547" s="25">
        <v>41905</v>
      </c>
      <c r="AB547" s="25">
        <v>41929</v>
      </c>
      <c r="AC547" s="13">
        <f>DAYS360(AA547,AB547,TRUE)</f>
        <v>24</v>
      </c>
    </row>
    <row r="548" spans="1:29">
      <c r="A548" s="12">
        <v>547</v>
      </c>
      <c r="B548" t="s">
        <v>581</v>
      </c>
      <c r="C548" s="34">
        <v>34585</v>
      </c>
      <c r="D548" s="34" t="s">
        <v>4428</v>
      </c>
      <c r="E548" s="34" t="s">
        <v>4428</v>
      </c>
      <c r="F548" s="34" t="s">
        <v>4428</v>
      </c>
      <c r="G548" s="14" t="s">
        <v>2091</v>
      </c>
      <c r="H548" s="13">
        <v>38.304302999999997</v>
      </c>
      <c r="I548" s="13">
        <v>-122.306279</v>
      </c>
      <c r="J548" s="13" t="b">
        <v>1</v>
      </c>
      <c r="K548" s="34" t="s">
        <v>4428</v>
      </c>
      <c r="L548" s="34" t="s">
        <v>4428</v>
      </c>
      <c r="M548" s="34" t="s">
        <v>4428</v>
      </c>
      <c r="N548" s="13" t="s">
        <v>3019</v>
      </c>
      <c r="O548" s="13" t="s">
        <v>3019</v>
      </c>
      <c r="P548" s="34" t="s">
        <v>4428</v>
      </c>
      <c r="Q548" s="34" t="s">
        <v>4428</v>
      </c>
      <c r="R548" s="13">
        <v>2099</v>
      </c>
      <c r="S548" s="13">
        <v>1972</v>
      </c>
      <c r="T548" s="22">
        <v>647500</v>
      </c>
      <c r="U548" s="13" t="s">
        <v>3016</v>
      </c>
      <c r="V548" s="14" t="s">
        <v>3753</v>
      </c>
      <c r="W548" s="13">
        <f t="shared" si="17"/>
        <v>1</v>
      </c>
      <c r="X548" s="13">
        <f t="shared" si="18"/>
        <v>0</v>
      </c>
      <c r="Y548" s="12">
        <v>2</v>
      </c>
      <c r="AA548" s="13" t="s">
        <v>4428</v>
      </c>
      <c r="AB548" s="13" t="s">
        <v>4428</v>
      </c>
      <c r="AC548" s="13" t="s">
        <v>4428</v>
      </c>
    </row>
    <row r="549" spans="1:29">
      <c r="A549" s="12">
        <v>548</v>
      </c>
      <c r="B549" t="s">
        <v>582</v>
      </c>
      <c r="C549" s="34">
        <v>34585</v>
      </c>
      <c r="D549" s="34" t="s">
        <v>4428</v>
      </c>
      <c r="E549" s="34" t="s">
        <v>4428</v>
      </c>
      <c r="F549" s="34" t="s">
        <v>4428</v>
      </c>
      <c r="G549" s="14" t="s">
        <v>2092</v>
      </c>
      <c r="H549" s="13">
        <v>38.303843000000001</v>
      </c>
      <c r="I549" s="13">
        <v>-122.306166</v>
      </c>
      <c r="J549" s="13" t="b">
        <v>1</v>
      </c>
      <c r="K549" s="34" t="s">
        <v>4428</v>
      </c>
      <c r="L549" s="34" t="s">
        <v>4428</v>
      </c>
      <c r="M549" s="34" t="s">
        <v>4428</v>
      </c>
      <c r="N549" s="13" t="s">
        <v>3019</v>
      </c>
      <c r="O549" s="13" t="s">
        <v>3019</v>
      </c>
      <c r="P549" s="34" t="s">
        <v>4428</v>
      </c>
      <c r="Q549" s="34" t="s">
        <v>4428</v>
      </c>
      <c r="R549" s="13">
        <v>2310</v>
      </c>
      <c r="S549" s="13">
        <v>1920</v>
      </c>
      <c r="T549" s="22">
        <v>726600</v>
      </c>
      <c r="U549" s="13" t="s">
        <v>3016</v>
      </c>
      <c r="V549" s="14" t="s">
        <v>3754</v>
      </c>
      <c r="W549" s="13">
        <f t="shared" si="17"/>
        <v>0</v>
      </c>
      <c r="X549" s="13">
        <f t="shared" si="18"/>
        <v>0</v>
      </c>
      <c r="Y549" s="12">
        <v>3</v>
      </c>
      <c r="AA549" s="25">
        <v>41960</v>
      </c>
      <c r="AB549" s="25">
        <v>42061</v>
      </c>
      <c r="AC549" s="13">
        <f>DAYS360(AA549,AB549,TRUE)</f>
        <v>99</v>
      </c>
    </row>
    <row r="550" spans="1:29">
      <c r="A550" s="12">
        <v>549</v>
      </c>
      <c r="B550" t="s">
        <v>583</v>
      </c>
      <c r="C550" s="34">
        <v>34585</v>
      </c>
      <c r="D550" s="34" t="s">
        <v>4428</v>
      </c>
      <c r="E550" s="34" t="s">
        <v>4428</v>
      </c>
      <c r="F550" s="34" t="s">
        <v>4428</v>
      </c>
      <c r="G550" s="14" t="s">
        <v>2093</v>
      </c>
      <c r="H550" s="13">
        <v>38.303221999999998</v>
      </c>
      <c r="I550" s="13">
        <v>-122.30656999999999</v>
      </c>
      <c r="J550" s="13" t="b">
        <v>1</v>
      </c>
      <c r="K550" s="34" t="s">
        <v>4428</v>
      </c>
      <c r="L550" s="34" t="s">
        <v>4428</v>
      </c>
      <c r="M550" s="34" t="s">
        <v>4428</v>
      </c>
      <c r="N550" s="13" t="s">
        <v>3019</v>
      </c>
      <c r="O550" s="13" t="s">
        <v>3019</v>
      </c>
      <c r="P550" s="34" t="s">
        <v>4428</v>
      </c>
      <c r="Q550" s="34" t="s">
        <v>4428</v>
      </c>
      <c r="R550" s="13">
        <v>1546</v>
      </c>
      <c r="S550" s="13">
        <v>1927</v>
      </c>
      <c r="T550" s="22">
        <v>517000</v>
      </c>
      <c r="U550" s="13" t="s">
        <v>3017</v>
      </c>
      <c r="V550" s="14" t="s">
        <v>3755</v>
      </c>
      <c r="W550" s="13">
        <f t="shared" si="17"/>
        <v>0</v>
      </c>
      <c r="X550" s="13">
        <f t="shared" si="18"/>
        <v>0</v>
      </c>
      <c r="Y550" s="12">
        <v>4</v>
      </c>
      <c r="AA550" s="13" t="s">
        <v>4428</v>
      </c>
      <c r="AB550" s="13" t="s">
        <v>4428</v>
      </c>
      <c r="AC550" s="13" t="s">
        <v>4428</v>
      </c>
    </row>
    <row r="551" spans="1:29">
      <c r="A551" s="12">
        <v>550</v>
      </c>
      <c r="B551" t="s">
        <v>584</v>
      </c>
      <c r="C551" s="34">
        <v>34585</v>
      </c>
      <c r="D551" s="34" t="s">
        <v>4428</v>
      </c>
      <c r="E551" s="34" t="s">
        <v>4428</v>
      </c>
      <c r="F551" s="34" t="s">
        <v>4428</v>
      </c>
      <c r="G551" s="14" t="s">
        <v>2094</v>
      </c>
      <c r="H551" s="13">
        <v>38.303927000000002</v>
      </c>
      <c r="I551" s="13">
        <v>-122.30564099999999</v>
      </c>
      <c r="J551" s="13" t="b">
        <v>1</v>
      </c>
      <c r="K551" s="34" t="s">
        <v>4428</v>
      </c>
      <c r="L551" s="34" t="s">
        <v>4428</v>
      </c>
      <c r="M551" s="34" t="s">
        <v>4428</v>
      </c>
      <c r="N551" s="13" t="s">
        <v>3019</v>
      </c>
      <c r="O551" s="13" t="s">
        <v>3019</v>
      </c>
      <c r="P551" s="34" t="s">
        <v>4428</v>
      </c>
      <c r="Q551" s="34" t="s">
        <v>4428</v>
      </c>
      <c r="R551" s="13">
        <v>1620</v>
      </c>
      <c r="S551" s="13">
        <v>1931</v>
      </c>
      <c r="T551" s="22">
        <v>549100</v>
      </c>
      <c r="U551" s="13" t="s">
        <v>3016</v>
      </c>
      <c r="V551" s="14" t="s">
        <v>3756</v>
      </c>
      <c r="W551" s="13">
        <f t="shared" si="17"/>
        <v>1</v>
      </c>
      <c r="X551" s="13">
        <f t="shared" si="18"/>
        <v>0</v>
      </c>
      <c r="Y551" s="12">
        <v>1</v>
      </c>
      <c r="AA551" s="25">
        <v>41927</v>
      </c>
      <c r="AB551" s="25">
        <v>41943</v>
      </c>
      <c r="AC551" s="13">
        <f>DAYS360(AA551,AB551,TRUE)</f>
        <v>15</v>
      </c>
    </row>
    <row r="552" spans="1:29">
      <c r="A552" s="12">
        <v>551</v>
      </c>
      <c r="B552" t="s">
        <v>585</v>
      </c>
      <c r="C552" s="34">
        <v>21169</v>
      </c>
      <c r="D552" s="34" t="s">
        <v>4428</v>
      </c>
      <c r="E552" s="34" t="s">
        <v>4428</v>
      </c>
      <c r="F552" s="34" t="s">
        <v>4428</v>
      </c>
      <c r="G552" s="14" t="s">
        <v>2095</v>
      </c>
      <c r="H552" s="13">
        <v>38.299235000000003</v>
      </c>
      <c r="I552" s="13">
        <v>-122.307006</v>
      </c>
      <c r="J552" s="13" t="b">
        <v>1</v>
      </c>
      <c r="K552" s="34" t="s">
        <v>4428</v>
      </c>
      <c r="L552" s="34" t="s">
        <v>4428</v>
      </c>
      <c r="M552" s="34" t="s">
        <v>4428</v>
      </c>
      <c r="N552" s="13" t="s">
        <v>3019</v>
      </c>
      <c r="O552" s="13" t="s">
        <v>3019</v>
      </c>
      <c r="P552" s="34" t="s">
        <v>4428</v>
      </c>
      <c r="Q552" s="34" t="s">
        <v>4428</v>
      </c>
      <c r="R552" s="13">
        <v>1286</v>
      </c>
      <c r="S552" s="13">
        <v>1930</v>
      </c>
      <c r="T552" s="22">
        <v>722100</v>
      </c>
      <c r="U552" s="13" t="s">
        <v>3017</v>
      </c>
      <c r="V552" s="14" t="s">
        <v>3757</v>
      </c>
      <c r="W552" s="13">
        <f t="shared" si="17"/>
        <v>0</v>
      </c>
      <c r="X552" s="13">
        <f t="shared" si="18"/>
        <v>0</v>
      </c>
      <c r="Y552" s="12">
        <v>4</v>
      </c>
      <c r="AA552" s="13" t="s">
        <v>4428</v>
      </c>
      <c r="AB552" s="13" t="s">
        <v>4428</v>
      </c>
      <c r="AC552" s="13" t="s">
        <v>4428</v>
      </c>
    </row>
    <row r="553" spans="1:29">
      <c r="A553" s="12">
        <v>552</v>
      </c>
      <c r="B553" t="s">
        <v>586</v>
      </c>
      <c r="C553" s="34">
        <v>21169</v>
      </c>
      <c r="D553" s="34" t="s">
        <v>4428</v>
      </c>
      <c r="E553" s="34" t="s">
        <v>4428</v>
      </c>
      <c r="F553" s="34" t="s">
        <v>4428</v>
      </c>
      <c r="G553" s="14" t="s">
        <v>2096</v>
      </c>
      <c r="H553" s="13">
        <v>38.299886999999998</v>
      </c>
      <c r="I553" s="13">
        <v>-122.30803299999999</v>
      </c>
      <c r="J553" s="13" t="b">
        <v>1</v>
      </c>
      <c r="K553" s="34" t="s">
        <v>4428</v>
      </c>
      <c r="L553" s="34" t="s">
        <v>4428</v>
      </c>
      <c r="M553" s="34" t="s">
        <v>4428</v>
      </c>
      <c r="N553" s="13" t="s">
        <v>3018</v>
      </c>
      <c r="O553" s="13" t="s">
        <v>3018</v>
      </c>
      <c r="P553" s="34" t="s">
        <v>4428</v>
      </c>
      <c r="Q553" s="34" t="s">
        <v>4428</v>
      </c>
      <c r="R553" s="19" t="s">
        <v>3027</v>
      </c>
      <c r="S553" s="13" t="s">
        <v>4428</v>
      </c>
      <c r="T553" s="22" t="s">
        <v>4428</v>
      </c>
      <c r="U553" s="13" t="s">
        <v>3017</v>
      </c>
      <c r="V553" s="14" t="s">
        <v>3758</v>
      </c>
      <c r="W553" s="13">
        <f t="shared" si="17"/>
        <v>0</v>
      </c>
      <c r="X553" s="13">
        <f t="shared" si="18"/>
        <v>1</v>
      </c>
      <c r="Y553" s="12">
        <v>4</v>
      </c>
      <c r="AA553" s="13" t="s">
        <v>4428</v>
      </c>
      <c r="AB553" s="13" t="s">
        <v>4428</v>
      </c>
      <c r="AC553" s="13" t="s">
        <v>4428</v>
      </c>
    </row>
    <row r="554" spans="1:29">
      <c r="A554" s="12">
        <v>553</v>
      </c>
      <c r="B554" t="s">
        <v>587</v>
      </c>
      <c r="C554" s="34">
        <v>21169</v>
      </c>
      <c r="D554" s="34" t="s">
        <v>4428</v>
      </c>
      <c r="E554" s="34" t="s">
        <v>4428</v>
      </c>
      <c r="F554" s="34" t="s">
        <v>4428</v>
      </c>
      <c r="G554" s="14" t="s">
        <v>2097</v>
      </c>
      <c r="H554" s="13">
        <v>38.299121999999997</v>
      </c>
      <c r="I554" s="13">
        <v>-122.310795</v>
      </c>
      <c r="J554" s="13" t="b">
        <v>1</v>
      </c>
      <c r="K554" s="34" t="s">
        <v>4428</v>
      </c>
      <c r="L554" s="34" t="s">
        <v>4428</v>
      </c>
      <c r="M554" s="34" t="s">
        <v>4428</v>
      </c>
      <c r="N554" s="13" t="s">
        <v>3019</v>
      </c>
      <c r="O554" s="13" t="s">
        <v>3019</v>
      </c>
      <c r="P554" s="34" t="s">
        <v>4428</v>
      </c>
      <c r="Q554" s="34" t="s">
        <v>4428</v>
      </c>
      <c r="R554" s="13">
        <v>1132</v>
      </c>
      <c r="S554" s="13">
        <v>1955</v>
      </c>
      <c r="T554" s="22">
        <v>433600</v>
      </c>
      <c r="U554" s="13" t="s">
        <v>3016</v>
      </c>
      <c r="V554" s="14" t="s">
        <v>3467</v>
      </c>
      <c r="W554" s="13">
        <f t="shared" si="17"/>
        <v>1</v>
      </c>
      <c r="X554" s="13">
        <f t="shared" si="18"/>
        <v>0</v>
      </c>
      <c r="Y554" s="12">
        <v>1</v>
      </c>
      <c r="AA554" s="25">
        <v>41929</v>
      </c>
      <c r="AB554" s="25">
        <v>42108</v>
      </c>
      <c r="AC554" s="13">
        <f>DAYS360(AA554,AB554,TRUE)</f>
        <v>177</v>
      </c>
    </row>
    <row r="555" spans="1:29">
      <c r="A555" s="12">
        <v>554</v>
      </c>
      <c r="B555" t="s">
        <v>588</v>
      </c>
      <c r="C555" s="34">
        <v>21169</v>
      </c>
      <c r="D555" s="34" t="s">
        <v>4428</v>
      </c>
      <c r="E555" s="34" t="s">
        <v>4428</v>
      </c>
      <c r="F555" s="34" t="s">
        <v>4428</v>
      </c>
      <c r="G555" s="14" t="s">
        <v>2098</v>
      </c>
      <c r="H555" s="13">
        <v>38.298665</v>
      </c>
      <c r="I555" s="13">
        <v>-122.310784</v>
      </c>
      <c r="J555" s="13" t="b">
        <v>1</v>
      </c>
      <c r="K555" s="34" t="s">
        <v>4428</v>
      </c>
      <c r="L555" s="34" t="s">
        <v>4428</v>
      </c>
      <c r="M555" s="34" t="s">
        <v>4428</v>
      </c>
      <c r="N555" s="13" t="s">
        <v>3019</v>
      </c>
      <c r="O555" s="13" t="s">
        <v>3019</v>
      </c>
      <c r="P555" s="34" t="s">
        <v>4428</v>
      </c>
      <c r="Q555" s="34" t="s">
        <v>4428</v>
      </c>
      <c r="R555" s="13">
        <v>855</v>
      </c>
      <c r="S555" s="13">
        <v>1941</v>
      </c>
      <c r="T555" s="22">
        <v>312400</v>
      </c>
      <c r="U555" s="13" t="s">
        <v>3016</v>
      </c>
      <c r="V555" s="14" t="s">
        <v>3759</v>
      </c>
      <c r="W555" s="13">
        <f t="shared" si="17"/>
        <v>0</v>
      </c>
      <c r="X555" s="13">
        <f t="shared" si="18"/>
        <v>0</v>
      </c>
      <c r="Y555" s="12">
        <v>2</v>
      </c>
      <c r="AA555" s="13" t="s">
        <v>4428</v>
      </c>
      <c r="AB555" s="13" t="s">
        <v>4428</v>
      </c>
      <c r="AC555" s="13" t="s">
        <v>4428</v>
      </c>
    </row>
    <row r="556" spans="1:29">
      <c r="A556" s="12">
        <v>555</v>
      </c>
      <c r="B556" t="s">
        <v>589</v>
      </c>
      <c r="C556" s="34">
        <v>21169</v>
      </c>
      <c r="D556" s="34" t="s">
        <v>4428</v>
      </c>
      <c r="E556" s="34" t="s">
        <v>4428</v>
      </c>
      <c r="F556" s="34" t="s">
        <v>4428</v>
      </c>
      <c r="G556" s="14" t="s">
        <v>2099</v>
      </c>
      <c r="H556" s="13">
        <v>38.297469</v>
      </c>
      <c r="I556" s="13">
        <v>-122.31396599999999</v>
      </c>
      <c r="J556" s="13" t="b">
        <v>1</v>
      </c>
      <c r="K556" s="34" t="s">
        <v>4428</v>
      </c>
      <c r="L556" s="34" t="s">
        <v>4428</v>
      </c>
      <c r="M556" s="34" t="s">
        <v>4428</v>
      </c>
      <c r="N556" s="13" t="s">
        <v>3019</v>
      </c>
      <c r="O556" s="13" t="s">
        <v>3019</v>
      </c>
      <c r="P556" s="34" t="s">
        <v>4428</v>
      </c>
      <c r="Q556" s="34" t="s">
        <v>4428</v>
      </c>
      <c r="R556" s="13">
        <v>765</v>
      </c>
      <c r="S556" s="13">
        <v>1941</v>
      </c>
      <c r="T556" s="22">
        <v>369000</v>
      </c>
      <c r="U556" s="13" t="s">
        <v>3016</v>
      </c>
      <c r="V556" s="14" t="s">
        <v>3760</v>
      </c>
      <c r="W556" s="13">
        <f t="shared" si="17"/>
        <v>0</v>
      </c>
      <c r="X556" s="13">
        <f t="shared" si="18"/>
        <v>0</v>
      </c>
      <c r="Y556" s="12">
        <v>2</v>
      </c>
      <c r="AA556" s="25">
        <v>41968</v>
      </c>
      <c r="AB556" s="13" t="s">
        <v>3153</v>
      </c>
      <c r="AC556" s="13" t="s">
        <v>4428</v>
      </c>
    </row>
    <row r="557" spans="1:29">
      <c r="A557" s="12">
        <v>556</v>
      </c>
      <c r="B557" t="s">
        <v>590</v>
      </c>
      <c r="C557" s="34">
        <v>19937</v>
      </c>
      <c r="D557" s="34" t="s">
        <v>4428</v>
      </c>
      <c r="E557" s="34" t="s">
        <v>4428</v>
      </c>
      <c r="F557" s="34" t="s">
        <v>4428</v>
      </c>
      <c r="G557" s="14" t="s">
        <v>2100</v>
      </c>
      <c r="H557" s="13">
        <v>38.295746999999999</v>
      </c>
      <c r="I557" s="13">
        <v>-122.31260399999999</v>
      </c>
      <c r="J557" s="13" t="b">
        <v>1</v>
      </c>
      <c r="K557" s="34" t="s">
        <v>4428</v>
      </c>
      <c r="L557" s="34" t="s">
        <v>4428</v>
      </c>
      <c r="M557" s="34" t="s">
        <v>4428</v>
      </c>
      <c r="N557" s="13" t="s">
        <v>3019</v>
      </c>
      <c r="O557" s="13" t="s">
        <v>3019</v>
      </c>
      <c r="P557" s="34" t="s">
        <v>4428</v>
      </c>
      <c r="Q557" s="34" t="s">
        <v>4428</v>
      </c>
      <c r="R557" s="13">
        <v>855</v>
      </c>
      <c r="S557" s="13">
        <v>1941</v>
      </c>
      <c r="T557" s="22">
        <v>338500</v>
      </c>
      <c r="U557" s="13" t="s">
        <v>3016</v>
      </c>
      <c r="V557" s="14" t="s">
        <v>3761</v>
      </c>
      <c r="W557" s="13">
        <f t="shared" si="17"/>
        <v>1</v>
      </c>
      <c r="X557" s="13">
        <f t="shared" si="18"/>
        <v>0</v>
      </c>
      <c r="Y557" s="12">
        <v>2</v>
      </c>
      <c r="AA557" s="13" t="s">
        <v>4428</v>
      </c>
      <c r="AB557" s="13" t="s">
        <v>4428</v>
      </c>
      <c r="AC557" s="13" t="s">
        <v>4428</v>
      </c>
    </row>
    <row r="558" spans="1:29">
      <c r="A558" s="12">
        <v>557</v>
      </c>
      <c r="B558" t="s">
        <v>591</v>
      </c>
      <c r="C558" s="34">
        <v>19937</v>
      </c>
      <c r="D558" s="34" t="s">
        <v>4428</v>
      </c>
      <c r="E558" s="34" t="s">
        <v>4428</v>
      </c>
      <c r="F558" s="34" t="s">
        <v>4428</v>
      </c>
      <c r="G558" s="14" t="s">
        <v>2101</v>
      </c>
      <c r="H558" s="13">
        <v>38.296284999999997</v>
      </c>
      <c r="I558" s="13">
        <v>-122.31195700000001</v>
      </c>
      <c r="J558" s="13" t="b">
        <v>1</v>
      </c>
      <c r="K558" s="34" t="s">
        <v>4428</v>
      </c>
      <c r="L558" s="34" t="s">
        <v>4428</v>
      </c>
      <c r="M558" s="34" t="s">
        <v>4428</v>
      </c>
      <c r="N558" s="13" t="s">
        <v>3020</v>
      </c>
      <c r="O558" s="13" t="s">
        <v>3020</v>
      </c>
      <c r="P558" s="34" t="s">
        <v>4428</v>
      </c>
      <c r="Q558" s="34" t="s">
        <v>4428</v>
      </c>
      <c r="R558" s="19">
        <v>1200</v>
      </c>
      <c r="S558" s="13" t="s">
        <v>4428</v>
      </c>
      <c r="T558" s="22" t="s">
        <v>4428</v>
      </c>
      <c r="U558" s="13" t="s">
        <v>3016</v>
      </c>
      <c r="V558" s="14" t="s">
        <v>3762</v>
      </c>
      <c r="W558" s="13">
        <f t="shared" si="17"/>
        <v>0</v>
      </c>
      <c r="X558" s="13">
        <f t="shared" si="18"/>
        <v>0</v>
      </c>
      <c r="Y558" s="12">
        <v>2</v>
      </c>
      <c r="AA558" s="13" t="s">
        <v>4428</v>
      </c>
      <c r="AB558" s="13" t="s">
        <v>4428</v>
      </c>
      <c r="AC558" s="13" t="s">
        <v>4428</v>
      </c>
    </row>
    <row r="559" spans="1:29">
      <c r="A559" s="12">
        <v>558</v>
      </c>
      <c r="B559" t="s">
        <v>592</v>
      </c>
      <c r="C559" s="34">
        <v>19937</v>
      </c>
      <c r="D559" s="34" t="s">
        <v>4428</v>
      </c>
      <c r="E559" s="34" t="s">
        <v>4428</v>
      </c>
      <c r="F559" s="34" t="s">
        <v>4428</v>
      </c>
      <c r="G559" s="14" t="s">
        <v>2102</v>
      </c>
      <c r="H559" s="13">
        <v>38.296039999999998</v>
      </c>
      <c r="I559" s="13">
        <v>-122.309954</v>
      </c>
      <c r="J559" s="13" t="b">
        <v>1</v>
      </c>
      <c r="K559" s="34" t="s">
        <v>4428</v>
      </c>
      <c r="L559" s="34" t="s">
        <v>4428</v>
      </c>
      <c r="M559" s="34" t="s">
        <v>4428</v>
      </c>
      <c r="N559" s="13" t="s">
        <v>3019</v>
      </c>
      <c r="O559" s="13" t="s">
        <v>3019</v>
      </c>
      <c r="P559" s="34" t="s">
        <v>4428</v>
      </c>
      <c r="Q559" s="34" t="s">
        <v>4428</v>
      </c>
      <c r="R559" s="13">
        <v>1014</v>
      </c>
      <c r="S559" s="13">
        <v>1941</v>
      </c>
      <c r="T559" s="22">
        <v>371700</v>
      </c>
      <c r="U559" s="13" t="s">
        <v>3016</v>
      </c>
      <c r="V559" s="14" t="s">
        <v>3763</v>
      </c>
      <c r="W559" s="13">
        <f t="shared" si="17"/>
        <v>0</v>
      </c>
      <c r="X559" s="13">
        <f t="shared" si="18"/>
        <v>0</v>
      </c>
      <c r="Y559" s="12">
        <v>3</v>
      </c>
      <c r="AA559" s="13" t="s">
        <v>4428</v>
      </c>
      <c r="AB559" s="13" t="s">
        <v>4428</v>
      </c>
      <c r="AC559" s="13" t="s">
        <v>4428</v>
      </c>
    </row>
    <row r="560" spans="1:29">
      <c r="A560" s="12">
        <v>559</v>
      </c>
      <c r="B560" t="s">
        <v>1478</v>
      </c>
      <c r="C560" s="34">
        <v>19937</v>
      </c>
      <c r="D560" s="34" t="s">
        <v>4428</v>
      </c>
      <c r="E560" s="34" t="s">
        <v>4428</v>
      </c>
      <c r="F560" s="34" t="s">
        <v>4428</v>
      </c>
      <c r="G560" s="14" t="s">
        <v>2103</v>
      </c>
      <c r="H560" s="13">
        <v>38.294196999999997</v>
      </c>
      <c r="I560" s="13">
        <v>-122.312207</v>
      </c>
      <c r="J560" s="13" t="b">
        <v>1</v>
      </c>
      <c r="K560" s="34" t="s">
        <v>4428</v>
      </c>
      <c r="L560" s="34" t="s">
        <v>4428</v>
      </c>
      <c r="M560" s="34" t="s">
        <v>4428</v>
      </c>
      <c r="N560" s="13" t="s">
        <v>3019</v>
      </c>
      <c r="O560" s="13" t="s">
        <v>3019</v>
      </c>
      <c r="P560" s="34" t="s">
        <v>4428</v>
      </c>
      <c r="Q560" s="34" t="s">
        <v>4428</v>
      </c>
      <c r="R560" s="13">
        <v>1491</v>
      </c>
      <c r="S560" s="13">
        <v>2001</v>
      </c>
      <c r="T560" s="22">
        <v>513700</v>
      </c>
      <c r="U560" s="13" t="s">
        <v>3016</v>
      </c>
      <c r="V560" s="14" t="s">
        <v>3764</v>
      </c>
      <c r="W560" s="13">
        <f t="shared" si="17"/>
        <v>0</v>
      </c>
      <c r="X560" s="13">
        <f t="shared" si="18"/>
        <v>0</v>
      </c>
      <c r="Y560" s="12">
        <v>3</v>
      </c>
      <c r="AA560" s="25">
        <v>41929</v>
      </c>
      <c r="AB560" s="25">
        <v>41989</v>
      </c>
      <c r="AC560" s="13">
        <f>DAYS360(AA560,AB560,TRUE)</f>
        <v>59</v>
      </c>
    </row>
    <row r="561" spans="1:29">
      <c r="A561" s="12">
        <v>560</v>
      </c>
      <c r="B561" t="s">
        <v>593</v>
      </c>
      <c r="C561" s="34">
        <v>19937</v>
      </c>
      <c r="D561" s="34" t="s">
        <v>4428</v>
      </c>
      <c r="E561" s="34" t="s">
        <v>4428</v>
      </c>
      <c r="F561" s="34" t="s">
        <v>4428</v>
      </c>
      <c r="G561" s="14" t="s">
        <v>2104</v>
      </c>
      <c r="H561" s="13">
        <v>38.294246000000001</v>
      </c>
      <c r="I561" s="13">
        <v>-122.30704299999999</v>
      </c>
      <c r="J561" s="13" t="b">
        <v>1</v>
      </c>
      <c r="K561" s="34" t="s">
        <v>4428</v>
      </c>
      <c r="L561" s="34" t="s">
        <v>4428</v>
      </c>
      <c r="M561" s="34" t="s">
        <v>4428</v>
      </c>
      <c r="N561" s="13" t="s">
        <v>3019</v>
      </c>
      <c r="O561" s="13" t="s">
        <v>3019</v>
      </c>
      <c r="P561" s="34" t="s">
        <v>4428</v>
      </c>
      <c r="Q561" s="34" t="s">
        <v>4428</v>
      </c>
      <c r="R561" s="13">
        <v>1207</v>
      </c>
      <c r="S561" s="13">
        <v>1930</v>
      </c>
      <c r="T561" s="22">
        <v>428800</v>
      </c>
      <c r="U561" s="13" t="s">
        <v>3016</v>
      </c>
      <c r="V561" s="14" t="s">
        <v>3765</v>
      </c>
      <c r="W561" s="13">
        <f t="shared" si="17"/>
        <v>0</v>
      </c>
      <c r="X561" s="13">
        <f t="shared" si="18"/>
        <v>0</v>
      </c>
      <c r="Y561" s="12">
        <v>2</v>
      </c>
      <c r="AA561" s="13" t="s">
        <v>4428</v>
      </c>
      <c r="AB561" s="13" t="s">
        <v>4428</v>
      </c>
      <c r="AC561" s="13" t="s">
        <v>4428</v>
      </c>
    </row>
    <row r="562" spans="1:29">
      <c r="A562" s="12">
        <v>561</v>
      </c>
      <c r="B562" t="s">
        <v>594</v>
      </c>
      <c r="C562" s="34">
        <v>19937</v>
      </c>
      <c r="D562" s="34" t="s">
        <v>4428</v>
      </c>
      <c r="E562" s="34" t="s">
        <v>4428</v>
      </c>
      <c r="F562" s="34" t="s">
        <v>4428</v>
      </c>
      <c r="G562" s="14" t="s">
        <v>2105</v>
      </c>
      <c r="H562" s="13">
        <v>38.295752</v>
      </c>
      <c r="I562" s="13">
        <v>-122.306195</v>
      </c>
      <c r="J562" s="13" t="b">
        <v>1</v>
      </c>
      <c r="K562" s="34" t="s">
        <v>4428</v>
      </c>
      <c r="L562" s="34" t="s">
        <v>4428</v>
      </c>
      <c r="M562" s="34" t="s">
        <v>4428</v>
      </c>
      <c r="N562" s="13" t="s">
        <v>3019</v>
      </c>
      <c r="O562" s="13" t="s">
        <v>3019</v>
      </c>
      <c r="P562" s="34" t="s">
        <v>4428</v>
      </c>
      <c r="Q562" s="34" t="s">
        <v>4428</v>
      </c>
      <c r="R562" s="13">
        <v>1233</v>
      </c>
      <c r="S562" s="13">
        <v>1941</v>
      </c>
      <c r="T562" s="22">
        <v>428000</v>
      </c>
      <c r="U562" s="13" t="s">
        <v>3016</v>
      </c>
      <c r="V562" s="14" t="s">
        <v>3766</v>
      </c>
      <c r="W562" s="13">
        <f t="shared" si="17"/>
        <v>0</v>
      </c>
      <c r="X562" s="13">
        <f t="shared" si="18"/>
        <v>0</v>
      </c>
      <c r="Y562" s="12">
        <v>2</v>
      </c>
      <c r="AA562" s="13" t="s">
        <v>4428</v>
      </c>
      <c r="AB562" s="13" t="s">
        <v>4428</v>
      </c>
      <c r="AC562" s="13" t="s">
        <v>4428</v>
      </c>
    </row>
    <row r="563" spans="1:29">
      <c r="A563" s="12">
        <v>562</v>
      </c>
      <c r="B563" t="s">
        <v>595</v>
      </c>
      <c r="C563" s="34">
        <v>19937</v>
      </c>
      <c r="D563" s="34" t="s">
        <v>4428</v>
      </c>
      <c r="E563" s="34" t="s">
        <v>4428</v>
      </c>
      <c r="F563" s="34" t="s">
        <v>4428</v>
      </c>
      <c r="G563" s="14" t="s">
        <v>2106</v>
      </c>
      <c r="H563" s="13">
        <v>38.295887999999998</v>
      </c>
      <c r="I563" s="13">
        <v>-122.30649</v>
      </c>
      <c r="J563" s="13" t="b">
        <v>1</v>
      </c>
      <c r="K563" s="34" t="s">
        <v>4428</v>
      </c>
      <c r="L563" s="34" t="s">
        <v>4428</v>
      </c>
      <c r="M563" s="34" t="s">
        <v>4428</v>
      </c>
      <c r="N563" s="13" t="s">
        <v>3019</v>
      </c>
      <c r="O563" s="13" t="s">
        <v>3019</v>
      </c>
      <c r="P563" s="34" t="s">
        <v>4428</v>
      </c>
      <c r="Q563" s="34" t="s">
        <v>4428</v>
      </c>
      <c r="R563" s="13">
        <v>1089</v>
      </c>
      <c r="S563" s="13">
        <v>1941</v>
      </c>
      <c r="T563" s="22">
        <v>342100</v>
      </c>
      <c r="U563" s="13" t="s">
        <v>3016</v>
      </c>
      <c r="V563" s="14" t="s">
        <v>3767</v>
      </c>
      <c r="W563" s="13">
        <f t="shared" si="17"/>
        <v>0</v>
      </c>
      <c r="X563" s="13">
        <f t="shared" si="18"/>
        <v>0</v>
      </c>
      <c r="Y563" s="12">
        <v>2</v>
      </c>
      <c r="AA563" s="25">
        <v>42100</v>
      </c>
      <c r="AB563" s="13" t="s">
        <v>3154</v>
      </c>
      <c r="AC563" s="13" t="s">
        <v>4428</v>
      </c>
    </row>
    <row r="564" spans="1:29">
      <c r="A564" s="12">
        <v>563</v>
      </c>
      <c r="B564" t="s">
        <v>596</v>
      </c>
      <c r="C564" s="34">
        <v>15085</v>
      </c>
      <c r="D564" s="34" t="s">
        <v>4428</v>
      </c>
      <c r="E564" s="34" t="s">
        <v>4428</v>
      </c>
      <c r="F564" s="34" t="s">
        <v>4428</v>
      </c>
      <c r="G564" s="14" t="s">
        <v>2107</v>
      </c>
      <c r="H564" s="13">
        <v>38.293489999999998</v>
      </c>
      <c r="I564" s="13">
        <v>-122.30985800000001</v>
      </c>
      <c r="J564" s="13" t="b">
        <v>1</v>
      </c>
      <c r="K564" s="34" t="s">
        <v>4428</v>
      </c>
      <c r="L564" s="34" t="s">
        <v>4428</v>
      </c>
      <c r="M564" s="34" t="s">
        <v>4428</v>
      </c>
      <c r="N564" s="13" t="s">
        <v>3019</v>
      </c>
      <c r="O564" s="13" t="s">
        <v>3019</v>
      </c>
      <c r="P564" s="34" t="s">
        <v>4428</v>
      </c>
      <c r="Q564" s="34" t="s">
        <v>4428</v>
      </c>
      <c r="R564" s="13">
        <v>858</v>
      </c>
      <c r="S564" s="13">
        <v>1950</v>
      </c>
      <c r="T564" s="22">
        <v>352400</v>
      </c>
      <c r="U564" s="13" t="s">
        <v>3016</v>
      </c>
      <c r="V564" s="14" t="s">
        <v>3768</v>
      </c>
      <c r="W564" s="13">
        <f t="shared" si="17"/>
        <v>0</v>
      </c>
      <c r="X564" s="13">
        <f t="shared" si="18"/>
        <v>0</v>
      </c>
      <c r="Y564" s="12">
        <v>2</v>
      </c>
      <c r="AA564" s="13" t="s">
        <v>3155</v>
      </c>
      <c r="AB564" s="13" t="s">
        <v>3156</v>
      </c>
      <c r="AC564" s="13" t="s">
        <v>4428</v>
      </c>
    </row>
    <row r="565" spans="1:29">
      <c r="A565" s="12">
        <v>564</v>
      </c>
      <c r="B565" t="s">
        <v>597</v>
      </c>
      <c r="C565" s="34">
        <v>15085</v>
      </c>
      <c r="D565" s="34" t="s">
        <v>4428</v>
      </c>
      <c r="E565" s="34" t="s">
        <v>4428</v>
      </c>
      <c r="F565" s="34" t="s">
        <v>4428</v>
      </c>
      <c r="G565" s="14" t="s">
        <v>2108</v>
      </c>
      <c r="H565" s="13">
        <v>38.293646000000003</v>
      </c>
      <c r="I565" s="13">
        <v>-122.30618200000001</v>
      </c>
      <c r="J565" s="13" t="b">
        <v>1</v>
      </c>
      <c r="K565" s="34" t="s">
        <v>4428</v>
      </c>
      <c r="L565" s="34" t="s">
        <v>4428</v>
      </c>
      <c r="M565" s="34" t="s">
        <v>4428</v>
      </c>
      <c r="N565" s="13" t="s">
        <v>3019</v>
      </c>
      <c r="O565" s="13" t="s">
        <v>3019</v>
      </c>
      <c r="P565" s="34" t="s">
        <v>4428</v>
      </c>
      <c r="Q565" s="34" t="s">
        <v>4428</v>
      </c>
      <c r="R565" s="13">
        <v>1470</v>
      </c>
      <c r="S565" s="13">
        <v>1949</v>
      </c>
      <c r="T565" s="22">
        <v>524400</v>
      </c>
      <c r="U565" s="13" t="s">
        <v>3016</v>
      </c>
      <c r="V565" s="14" t="s">
        <v>3769</v>
      </c>
      <c r="W565" s="13">
        <f t="shared" si="17"/>
        <v>0</v>
      </c>
      <c r="X565" s="13">
        <f t="shared" si="18"/>
        <v>0</v>
      </c>
      <c r="Y565" s="12">
        <v>2</v>
      </c>
      <c r="AA565" s="13" t="s">
        <v>4428</v>
      </c>
      <c r="AB565" s="13" t="s">
        <v>4428</v>
      </c>
      <c r="AC565" s="13" t="s">
        <v>4428</v>
      </c>
    </row>
    <row r="566" spans="1:29">
      <c r="A566" s="12">
        <v>565</v>
      </c>
      <c r="B566" t="s">
        <v>598</v>
      </c>
      <c r="C566" s="34">
        <v>15085</v>
      </c>
      <c r="D566" s="34" t="s">
        <v>4428</v>
      </c>
      <c r="E566" s="34" t="s">
        <v>4428</v>
      </c>
      <c r="F566" s="34" t="s">
        <v>4428</v>
      </c>
      <c r="G566" s="14" t="s">
        <v>2109</v>
      </c>
      <c r="H566" s="13">
        <v>38.293945000000001</v>
      </c>
      <c r="I566" s="13">
        <v>-122.304564</v>
      </c>
      <c r="J566" s="13" t="b">
        <v>1</v>
      </c>
      <c r="K566" s="34" t="s">
        <v>4428</v>
      </c>
      <c r="L566" s="34" t="s">
        <v>4428</v>
      </c>
      <c r="M566" s="34" t="s">
        <v>4428</v>
      </c>
      <c r="N566" s="13" t="s">
        <v>3018</v>
      </c>
      <c r="O566" s="13" t="s">
        <v>3018</v>
      </c>
      <c r="P566" s="34" t="s">
        <v>4428</v>
      </c>
      <c r="Q566" s="34" t="s">
        <v>4428</v>
      </c>
      <c r="R566" s="19">
        <v>2400</v>
      </c>
      <c r="S566" s="13" t="s">
        <v>4428</v>
      </c>
      <c r="T566" s="22" t="s">
        <v>4428</v>
      </c>
      <c r="U566" s="13" t="s">
        <v>3016</v>
      </c>
      <c r="V566" s="14" t="s">
        <v>3770</v>
      </c>
      <c r="W566" s="13">
        <f t="shared" si="17"/>
        <v>0</v>
      </c>
      <c r="X566" s="13">
        <f t="shared" si="18"/>
        <v>0</v>
      </c>
      <c r="Y566" s="12">
        <v>2</v>
      </c>
      <c r="AA566" s="13" t="s">
        <v>4428</v>
      </c>
      <c r="AB566" s="13" t="s">
        <v>4428</v>
      </c>
      <c r="AC566" s="13" t="s">
        <v>4428</v>
      </c>
    </row>
    <row r="567" spans="1:29">
      <c r="A567" s="12">
        <v>566</v>
      </c>
      <c r="B567" t="s">
        <v>599</v>
      </c>
      <c r="C567" s="34">
        <v>15085</v>
      </c>
      <c r="D567" s="34" t="s">
        <v>4428</v>
      </c>
      <c r="E567" s="34" t="s">
        <v>4428</v>
      </c>
      <c r="F567" s="34" t="s">
        <v>4428</v>
      </c>
      <c r="G567" s="14" t="s">
        <v>2110</v>
      </c>
      <c r="H567" s="13">
        <v>38.292752999999998</v>
      </c>
      <c r="I567" s="13">
        <v>-122.307541</v>
      </c>
      <c r="J567" s="13" t="b">
        <v>1</v>
      </c>
      <c r="K567" s="34" t="s">
        <v>4428</v>
      </c>
      <c r="L567" s="34" t="s">
        <v>4428</v>
      </c>
      <c r="M567" s="34" t="s">
        <v>4428</v>
      </c>
      <c r="N567" s="13" t="s">
        <v>3019</v>
      </c>
      <c r="O567" s="13" t="s">
        <v>3019</v>
      </c>
      <c r="P567" s="34" t="s">
        <v>4428</v>
      </c>
      <c r="Q567" s="34" t="s">
        <v>4428</v>
      </c>
      <c r="R567" s="13">
        <v>858</v>
      </c>
      <c r="S567" s="13">
        <v>1950</v>
      </c>
      <c r="T567" s="22">
        <v>386100</v>
      </c>
      <c r="U567" s="13" t="s">
        <v>3016</v>
      </c>
      <c r="V567" s="14" t="s">
        <v>3771</v>
      </c>
      <c r="W567" s="13">
        <f t="shared" si="17"/>
        <v>0</v>
      </c>
      <c r="X567" s="13">
        <f t="shared" si="18"/>
        <v>0</v>
      </c>
      <c r="Y567" s="12">
        <v>2</v>
      </c>
      <c r="AA567" s="13" t="s">
        <v>4428</v>
      </c>
      <c r="AB567" s="13" t="s">
        <v>4428</v>
      </c>
      <c r="AC567" s="13" t="s">
        <v>4428</v>
      </c>
    </row>
    <row r="568" spans="1:29">
      <c r="A568" s="12">
        <v>567</v>
      </c>
      <c r="B568" t="s">
        <v>1479</v>
      </c>
      <c r="C568" s="34">
        <v>15085</v>
      </c>
      <c r="D568" s="34" t="s">
        <v>4428</v>
      </c>
      <c r="E568" s="34" t="s">
        <v>4428</v>
      </c>
      <c r="F568" s="34" t="s">
        <v>4428</v>
      </c>
      <c r="G568" s="14" t="s">
        <v>2111</v>
      </c>
      <c r="H568" s="13">
        <v>38.292425000000001</v>
      </c>
      <c r="I568" s="13">
        <v>-122.30864200000001</v>
      </c>
      <c r="J568" s="13" t="b">
        <v>1</v>
      </c>
      <c r="K568" s="34" t="s">
        <v>4428</v>
      </c>
      <c r="L568" s="34" t="s">
        <v>4428</v>
      </c>
      <c r="M568" s="34" t="s">
        <v>4428</v>
      </c>
      <c r="N568" s="13" t="s">
        <v>3019</v>
      </c>
      <c r="O568" s="13" t="s">
        <v>3019</v>
      </c>
      <c r="P568" s="34" t="s">
        <v>4428</v>
      </c>
      <c r="Q568" s="34" t="s">
        <v>4428</v>
      </c>
      <c r="R568" s="13">
        <v>864</v>
      </c>
      <c r="S568" s="13">
        <v>1950</v>
      </c>
      <c r="T568" s="22">
        <v>373900</v>
      </c>
      <c r="U568" s="13" t="s">
        <v>3016</v>
      </c>
      <c r="V568" s="13" t="s">
        <v>3333</v>
      </c>
      <c r="W568" s="13">
        <f t="shared" si="17"/>
        <v>0</v>
      </c>
      <c r="X568" s="13">
        <f t="shared" si="18"/>
        <v>0</v>
      </c>
      <c r="Y568" s="12">
        <v>1</v>
      </c>
      <c r="AA568" s="13" t="s">
        <v>4428</v>
      </c>
      <c r="AB568" s="13" t="s">
        <v>4428</v>
      </c>
      <c r="AC568" s="13" t="s">
        <v>4428</v>
      </c>
    </row>
    <row r="569" spans="1:29">
      <c r="A569" s="12">
        <v>568</v>
      </c>
      <c r="B569" t="s">
        <v>600</v>
      </c>
      <c r="C569" s="34">
        <v>15085</v>
      </c>
      <c r="D569" s="34" t="s">
        <v>4428</v>
      </c>
      <c r="E569" s="34" t="s">
        <v>4428</v>
      </c>
      <c r="F569" s="34" t="s">
        <v>4428</v>
      </c>
      <c r="G569" s="14" t="s">
        <v>2112</v>
      </c>
      <c r="H569" s="13">
        <v>38.291401</v>
      </c>
      <c r="I569" s="13">
        <v>-122.307979</v>
      </c>
      <c r="J569" s="13" t="b">
        <v>1</v>
      </c>
      <c r="K569" s="34" t="s">
        <v>4428</v>
      </c>
      <c r="L569" s="34" t="s">
        <v>4428</v>
      </c>
      <c r="M569" s="34" t="s">
        <v>4428</v>
      </c>
      <c r="N569" s="13" t="s">
        <v>3019</v>
      </c>
      <c r="O569" s="13" t="s">
        <v>3019</v>
      </c>
      <c r="P569" s="34" t="s">
        <v>4428</v>
      </c>
      <c r="Q569" s="34" t="s">
        <v>4428</v>
      </c>
      <c r="R569" s="13">
        <v>868</v>
      </c>
      <c r="S569" s="13">
        <v>1935</v>
      </c>
      <c r="T569" s="22">
        <v>354000</v>
      </c>
      <c r="U569" s="13" t="s">
        <v>3016</v>
      </c>
      <c r="V569" s="13" t="s">
        <v>3333</v>
      </c>
      <c r="W569" s="13">
        <f t="shared" si="17"/>
        <v>0</v>
      </c>
      <c r="X569" s="13">
        <f t="shared" si="18"/>
        <v>0</v>
      </c>
      <c r="Y569" s="12">
        <v>1</v>
      </c>
      <c r="AA569" s="25">
        <v>41936</v>
      </c>
      <c r="AB569" s="25">
        <v>41963</v>
      </c>
      <c r="AC569" s="13">
        <f>DAYS360(AA569,AB569,TRUE)</f>
        <v>26</v>
      </c>
    </row>
    <row r="570" spans="1:29">
      <c r="A570" s="12">
        <v>569</v>
      </c>
      <c r="B570" t="s">
        <v>601</v>
      </c>
      <c r="C570" s="34">
        <v>15085</v>
      </c>
      <c r="D570" s="34" t="s">
        <v>4428</v>
      </c>
      <c r="E570" s="34" t="s">
        <v>4428</v>
      </c>
      <c r="F570" s="34" t="s">
        <v>4428</v>
      </c>
      <c r="G570" s="14" t="s">
        <v>2113</v>
      </c>
      <c r="H570" s="13">
        <v>38.291392999999999</v>
      </c>
      <c r="I570" s="13">
        <v>-122.307737</v>
      </c>
      <c r="J570" s="13" t="b">
        <v>1</v>
      </c>
      <c r="K570" s="34" t="s">
        <v>4428</v>
      </c>
      <c r="L570" s="34" t="s">
        <v>4428</v>
      </c>
      <c r="M570" s="34" t="s">
        <v>4428</v>
      </c>
      <c r="N570" s="13" t="s">
        <v>3019</v>
      </c>
      <c r="O570" s="13" t="s">
        <v>3019</v>
      </c>
      <c r="P570" s="34" t="s">
        <v>4428</v>
      </c>
      <c r="Q570" s="34" t="s">
        <v>4428</v>
      </c>
      <c r="R570" s="13">
        <v>750</v>
      </c>
      <c r="S570" s="13" t="s">
        <v>4428</v>
      </c>
      <c r="T570" s="22" t="s">
        <v>4428</v>
      </c>
      <c r="U570" s="13" t="s">
        <v>3016</v>
      </c>
      <c r="V570" s="14" t="s">
        <v>3772</v>
      </c>
      <c r="W570" s="13">
        <f t="shared" si="17"/>
        <v>1</v>
      </c>
      <c r="X570" s="13">
        <f t="shared" si="18"/>
        <v>0</v>
      </c>
      <c r="Y570" s="12">
        <v>2</v>
      </c>
      <c r="AA570" s="13" t="s">
        <v>4428</v>
      </c>
      <c r="AB570" s="13" t="s">
        <v>4428</v>
      </c>
      <c r="AC570" s="13" t="s">
        <v>4428</v>
      </c>
    </row>
    <row r="571" spans="1:29">
      <c r="A571" s="12">
        <v>570</v>
      </c>
      <c r="B571" t="s">
        <v>602</v>
      </c>
      <c r="C571" s="34">
        <v>15085</v>
      </c>
      <c r="D571" s="34" t="s">
        <v>4428</v>
      </c>
      <c r="E571" s="34" t="s">
        <v>4428</v>
      </c>
      <c r="F571" s="34" t="s">
        <v>4428</v>
      </c>
      <c r="G571" s="14" t="s">
        <v>2114</v>
      </c>
      <c r="H571" s="13">
        <v>38.291423999999999</v>
      </c>
      <c r="I571" s="13">
        <v>-122.307512</v>
      </c>
      <c r="J571" s="13" t="b">
        <v>1</v>
      </c>
      <c r="K571" s="34" t="s">
        <v>4428</v>
      </c>
      <c r="L571" s="34" t="s">
        <v>4428</v>
      </c>
      <c r="M571" s="34" t="s">
        <v>4428</v>
      </c>
      <c r="N571" s="13" t="s">
        <v>3019</v>
      </c>
      <c r="O571" s="13" t="s">
        <v>3019</v>
      </c>
      <c r="P571" s="34" t="s">
        <v>4428</v>
      </c>
      <c r="Q571" s="34" t="s">
        <v>4428</v>
      </c>
      <c r="R571" s="13">
        <v>1336</v>
      </c>
      <c r="S571" s="13">
        <v>1940</v>
      </c>
      <c r="T571" s="22">
        <v>436000</v>
      </c>
      <c r="U571" s="13" t="s">
        <v>3016</v>
      </c>
      <c r="V571" s="14" t="s">
        <v>3773</v>
      </c>
      <c r="W571" s="13">
        <f t="shared" si="17"/>
        <v>0</v>
      </c>
      <c r="X571" s="13">
        <f t="shared" si="18"/>
        <v>0</v>
      </c>
      <c r="Y571" s="12">
        <v>1</v>
      </c>
      <c r="AA571" s="25">
        <v>41918</v>
      </c>
      <c r="AB571" s="25">
        <v>41919</v>
      </c>
      <c r="AC571" s="13">
        <f>DAYS360(AA571,AB571,TRUE)</f>
        <v>1</v>
      </c>
    </row>
    <row r="572" spans="1:29">
      <c r="A572" s="12">
        <v>571</v>
      </c>
      <c r="B572" t="s">
        <v>1405</v>
      </c>
      <c r="C572" s="34">
        <v>15085</v>
      </c>
      <c r="D572" s="34" t="s">
        <v>4428</v>
      </c>
      <c r="E572" s="34" t="s">
        <v>4428</v>
      </c>
      <c r="F572" s="34" t="s">
        <v>4428</v>
      </c>
      <c r="G572" s="14" t="s">
        <v>2115</v>
      </c>
      <c r="H572" s="13">
        <v>38.291392000000002</v>
      </c>
      <c r="I572" s="13">
        <v>-122.307034</v>
      </c>
      <c r="J572" s="13" t="b">
        <v>1</v>
      </c>
      <c r="K572" s="34" t="s">
        <v>4428</v>
      </c>
      <c r="L572" s="34" t="s">
        <v>4428</v>
      </c>
      <c r="M572" s="34" t="s">
        <v>4428</v>
      </c>
      <c r="N572" s="13" t="s">
        <v>3019</v>
      </c>
      <c r="O572" s="13" t="s">
        <v>3019</v>
      </c>
      <c r="P572" s="34" t="s">
        <v>4428</v>
      </c>
      <c r="Q572" s="34" t="s">
        <v>4428</v>
      </c>
      <c r="R572" s="13">
        <v>1014</v>
      </c>
      <c r="S572" s="13">
        <v>1936</v>
      </c>
      <c r="T572" s="22">
        <v>399800</v>
      </c>
      <c r="U572" s="13" t="s">
        <v>3016</v>
      </c>
      <c r="V572" s="14" t="s">
        <v>3774</v>
      </c>
      <c r="W572" s="13">
        <f t="shared" si="17"/>
        <v>1</v>
      </c>
      <c r="X572" s="13">
        <f t="shared" si="18"/>
        <v>0</v>
      </c>
      <c r="Y572" s="12">
        <v>3</v>
      </c>
      <c r="AA572" s="25">
        <v>41975</v>
      </c>
      <c r="AB572" s="25">
        <v>42276</v>
      </c>
      <c r="AC572" s="13">
        <f>DAYS360(AA572,AB572,TRUE)</f>
        <v>297</v>
      </c>
    </row>
    <row r="573" spans="1:29">
      <c r="A573" s="12">
        <v>572</v>
      </c>
      <c r="B573" t="s">
        <v>603</v>
      </c>
      <c r="C573" s="34">
        <v>15085</v>
      </c>
      <c r="D573" s="34" t="s">
        <v>4428</v>
      </c>
      <c r="E573" s="34" t="s">
        <v>4428</v>
      </c>
      <c r="F573" s="34" t="s">
        <v>4428</v>
      </c>
      <c r="G573" s="14" t="s">
        <v>2116</v>
      </c>
      <c r="H573" s="13">
        <v>38.291606000000002</v>
      </c>
      <c r="I573" s="13">
        <v>-122.306794</v>
      </c>
      <c r="J573" s="13" t="b">
        <v>1</v>
      </c>
      <c r="K573" s="34" t="s">
        <v>4428</v>
      </c>
      <c r="L573" s="34" t="s">
        <v>4428</v>
      </c>
      <c r="M573" s="34" t="s">
        <v>4428</v>
      </c>
      <c r="N573" s="13" t="s">
        <v>3019</v>
      </c>
      <c r="O573" s="13" t="s">
        <v>3019</v>
      </c>
      <c r="P573" s="34" t="s">
        <v>4428</v>
      </c>
      <c r="Q573" s="34" t="s">
        <v>4428</v>
      </c>
      <c r="R573" s="13">
        <v>3034</v>
      </c>
      <c r="S573" s="13" t="s">
        <v>4428</v>
      </c>
      <c r="T573" s="22">
        <v>947700</v>
      </c>
      <c r="U573" s="13" t="s">
        <v>3016</v>
      </c>
      <c r="V573" s="14" t="s">
        <v>3775</v>
      </c>
      <c r="W573" s="13">
        <f t="shared" si="17"/>
        <v>0</v>
      </c>
      <c r="X573" s="13">
        <f t="shared" si="18"/>
        <v>0</v>
      </c>
      <c r="Y573" s="12">
        <v>2</v>
      </c>
      <c r="AA573" s="25">
        <v>41887</v>
      </c>
      <c r="AB573" s="25">
        <v>42300</v>
      </c>
      <c r="AC573" s="13">
        <f>DAYS360(AA573,AB573,TRUE)</f>
        <v>408</v>
      </c>
    </row>
    <row r="574" spans="1:29">
      <c r="A574" s="12">
        <v>573</v>
      </c>
      <c r="B574" t="s">
        <v>604</v>
      </c>
      <c r="C574" s="34">
        <v>15085</v>
      </c>
      <c r="D574" s="34" t="s">
        <v>4428</v>
      </c>
      <c r="E574" s="34" t="s">
        <v>4428</v>
      </c>
      <c r="F574" s="34" t="s">
        <v>4428</v>
      </c>
      <c r="G574" s="14" t="s">
        <v>2117</v>
      </c>
      <c r="H574" s="13">
        <v>38.291499000000002</v>
      </c>
      <c r="I574" s="13">
        <v>-122.306152</v>
      </c>
      <c r="J574" s="13" t="b">
        <v>1</v>
      </c>
      <c r="K574" s="34" t="s">
        <v>4428</v>
      </c>
      <c r="L574" s="34" t="s">
        <v>4428</v>
      </c>
      <c r="M574" s="34" t="s">
        <v>4428</v>
      </c>
      <c r="N574" s="13" t="s">
        <v>3019</v>
      </c>
      <c r="O574" s="13" t="s">
        <v>3019</v>
      </c>
      <c r="P574" s="34" t="s">
        <v>4428</v>
      </c>
      <c r="Q574" s="34" t="s">
        <v>4428</v>
      </c>
      <c r="R574" s="13">
        <v>978</v>
      </c>
      <c r="S574" s="13">
        <v>1938</v>
      </c>
      <c r="T574" s="22">
        <v>388300</v>
      </c>
      <c r="U574" s="13" t="s">
        <v>3016</v>
      </c>
      <c r="V574" s="14" t="s">
        <v>3776</v>
      </c>
      <c r="W574" s="13">
        <f t="shared" si="17"/>
        <v>0</v>
      </c>
      <c r="X574" s="13">
        <f t="shared" si="18"/>
        <v>1</v>
      </c>
      <c r="Y574" s="12">
        <v>3</v>
      </c>
      <c r="AA574" s="25">
        <v>42110</v>
      </c>
      <c r="AB574" s="13" t="s">
        <v>3157</v>
      </c>
      <c r="AC574" s="13" t="s">
        <v>4428</v>
      </c>
    </row>
    <row r="575" spans="1:29">
      <c r="A575" s="12">
        <v>574</v>
      </c>
      <c r="B575" t="s">
        <v>605</v>
      </c>
      <c r="C575" s="34">
        <v>15085</v>
      </c>
      <c r="D575" s="34" t="s">
        <v>4428</v>
      </c>
      <c r="E575" s="34" t="s">
        <v>4428</v>
      </c>
      <c r="F575" s="34" t="s">
        <v>4428</v>
      </c>
      <c r="G575" s="14" t="s">
        <v>2118</v>
      </c>
      <c r="H575" s="13">
        <v>38.291601999999997</v>
      </c>
      <c r="I575" s="13">
        <v>-122.304855</v>
      </c>
      <c r="J575" s="13" t="b">
        <v>1</v>
      </c>
      <c r="K575" s="34" t="s">
        <v>4428</v>
      </c>
      <c r="L575" s="34" t="s">
        <v>4428</v>
      </c>
      <c r="M575" s="34" t="s">
        <v>4428</v>
      </c>
      <c r="N575" s="13" t="s">
        <v>3019</v>
      </c>
      <c r="O575" s="13" t="s">
        <v>3019</v>
      </c>
      <c r="P575" s="34" t="s">
        <v>4428</v>
      </c>
      <c r="Q575" s="34" t="s">
        <v>4428</v>
      </c>
      <c r="R575" s="13">
        <v>1813</v>
      </c>
      <c r="S575" s="13">
        <v>1938</v>
      </c>
      <c r="T575" s="22">
        <v>492700</v>
      </c>
      <c r="U575" s="13" t="s">
        <v>3017</v>
      </c>
      <c r="V575" s="14" t="s">
        <v>3777</v>
      </c>
      <c r="W575" s="13">
        <f t="shared" si="17"/>
        <v>0</v>
      </c>
      <c r="X575" s="13">
        <f t="shared" si="18"/>
        <v>0</v>
      </c>
      <c r="Y575" s="12">
        <v>4</v>
      </c>
      <c r="AA575" s="25">
        <v>42297</v>
      </c>
      <c r="AB575" s="13" t="s">
        <v>3158</v>
      </c>
      <c r="AC575" s="13" t="s">
        <v>4428</v>
      </c>
    </row>
    <row r="576" spans="1:29">
      <c r="A576" s="12">
        <v>575</v>
      </c>
      <c r="B576" t="s">
        <v>606</v>
      </c>
      <c r="C576" s="34">
        <v>20386</v>
      </c>
      <c r="D576" s="34" t="s">
        <v>4428</v>
      </c>
      <c r="E576" s="34" t="s">
        <v>4428</v>
      </c>
      <c r="F576" s="34" t="s">
        <v>4428</v>
      </c>
      <c r="G576" s="14" t="s">
        <v>2119</v>
      </c>
      <c r="H576" s="13">
        <v>38.290838999999998</v>
      </c>
      <c r="I576" s="13">
        <v>-122.308998</v>
      </c>
      <c r="J576" s="13" t="b">
        <v>1</v>
      </c>
      <c r="K576" s="34" t="s">
        <v>4428</v>
      </c>
      <c r="L576" s="34" t="s">
        <v>4428</v>
      </c>
      <c r="M576" s="34" t="s">
        <v>4428</v>
      </c>
      <c r="N576" s="13" t="s">
        <v>3019</v>
      </c>
      <c r="O576" s="13" t="s">
        <v>3019</v>
      </c>
      <c r="P576" s="34" t="s">
        <v>4428</v>
      </c>
      <c r="Q576" s="34" t="s">
        <v>4428</v>
      </c>
      <c r="R576" s="13">
        <v>1150</v>
      </c>
      <c r="S576" s="13">
        <v>1947</v>
      </c>
      <c r="T576" s="22">
        <v>389900</v>
      </c>
      <c r="U576" s="13" t="s">
        <v>3016</v>
      </c>
      <c r="V576" s="14" t="s">
        <v>3778</v>
      </c>
      <c r="W576" s="13">
        <f t="shared" si="17"/>
        <v>0</v>
      </c>
      <c r="X576" s="13">
        <f t="shared" si="18"/>
        <v>0</v>
      </c>
      <c r="Y576" s="12">
        <v>2</v>
      </c>
      <c r="AA576" s="13" t="s">
        <v>4428</v>
      </c>
      <c r="AB576" s="13" t="s">
        <v>4428</v>
      </c>
      <c r="AC576" s="13" t="s">
        <v>4428</v>
      </c>
    </row>
    <row r="577" spans="1:29">
      <c r="A577" s="12">
        <v>576</v>
      </c>
      <c r="B577" t="s">
        <v>607</v>
      </c>
      <c r="C577" s="34">
        <v>20386</v>
      </c>
      <c r="D577" s="34" t="s">
        <v>4428</v>
      </c>
      <c r="E577" s="34" t="s">
        <v>4428</v>
      </c>
      <c r="F577" s="34" t="s">
        <v>4428</v>
      </c>
      <c r="G577" s="14" t="s">
        <v>2120</v>
      </c>
      <c r="H577" s="13">
        <v>38.290761000000003</v>
      </c>
      <c r="I577" s="13">
        <v>-122.30868100000001</v>
      </c>
      <c r="J577" s="13" t="b">
        <v>1</v>
      </c>
      <c r="K577" s="34" t="s">
        <v>4428</v>
      </c>
      <c r="L577" s="34" t="s">
        <v>4428</v>
      </c>
      <c r="M577" s="34" t="s">
        <v>4428</v>
      </c>
      <c r="N577" s="13" t="s">
        <v>3019</v>
      </c>
      <c r="O577" s="13" t="s">
        <v>3019</v>
      </c>
      <c r="P577" s="34" t="s">
        <v>4428</v>
      </c>
      <c r="Q577" s="34" t="s">
        <v>4428</v>
      </c>
      <c r="R577" s="13">
        <v>1372</v>
      </c>
      <c r="S577" s="13">
        <v>1915</v>
      </c>
      <c r="T577" s="22">
        <v>479700</v>
      </c>
      <c r="U577" s="13" t="s">
        <v>3016</v>
      </c>
      <c r="V577" s="14" t="s">
        <v>3779</v>
      </c>
      <c r="W577" s="13">
        <f t="shared" si="17"/>
        <v>0</v>
      </c>
      <c r="X577" s="13">
        <f t="shared" si="18"/>
        <v>1</v>
      </c>
      <c r="Y577" s="12">
        <v>3</v>
      </c>
      <c r="AA577" s="25">
        <v>42041</v>
      </c>
      <c r="AB577" s="25">
        <v>42256</v>
      </c>
      <c r="AC577" s="13">
        <f>DAYS360(AA577,AB577,TRUE)</f>
        <v>213</v>
      </c>
    </row>
    <row r="578" spans="1:29">
      <c r="A578" s="12">
        <v>577</v>
      </c>
      <c r="B578" t="s">
        <v>608</v>
      </c>
      <c r="C578" s="34">
        <v>20386</v>
      </c>
      <c r="D578" s="34" t="s">
        <v>4428</v>
      </c>
      <c r="E578" s="34" t="s">
        <v>4428</v>
      </c>
      <c r="F578" s="34" t="s">
        <v>4428</v>
      </c>
      <c r="G578" s="14" t="s">
        <v>2121</v>
      </c>
      <c r="H578" s="13">
        <v>38.290281999999998</v>
      </c>
      <c r="I578" s="13">
        <v>-122.30582</v>
      </c>
      <c r="J578" s="13" t="b">
        <v>1</v>
      </c>
      <c r="K578" s="34" t="s">
        <v>4428</v>
      </c>
      <c r="L578" s="34" t="s">
        <v>4428</v>
      </c>
      <c r="M578" s="34" t="s">
        <v>4428</v>
      </c>
      <c r="N578" s="13" t="s">
        <v>3019</v>
      </c>
      <c r="O578" s="13" t="s">
        <v>3019</v>
      </c>
      <c r="P578" s="34" t="s">
        <v>4428</v>
      </c>
      <c r="Q578" s="34" t="s">
        <v>4428</v>
      </c>
      <c r="R578" s="13">
        <v>1153</v>
      </c>
      <c r="S578" s="13">
        <v>1957</v>
      </c>
      <c r="T578" s="22">
        <v>437600</v>
      </c>
      <c r="U578" s="13" t="s">
        <v>3016</v>
      </c>
      <c r="V578" s="14" t="s">
        <v>3780</v>
      </c>
      <c r="W578" s="13">
        <f t="shared" ref="W578:W641" si="19">IF(ISNUMBER(FIND("chimney",V578))= TRUE,1,0)</f>
        <v>0</v>
      </c>
      <c r="X578" s="13">
        <f t="shared" ref="X578:X641" si="20">IF(ISNUMBER(FIND("foundation",V578))= TRUE,1,0)</f>
        <v>0</v>
      </c>
      <c r="Y578" s="12">
        <v>1</v>
      </c>
      <c r="AA578" s="13" t="s">
        <v>4428</v>
      </c>
      <c r="AB578" s="13" t="s">
        <v>4428</v>
      </c>
      <c r="AC578" s="13" t="s">
        <v>4428</v>
      </c>
    </row>
    <row r="579" spans="1:29">
      <c r="A579" s="12">
        <v>578</v>
      </c>
      <c r="B579" t="s">
        <v>609</v>
      </c>
      <c r="C579" s="34">
        <v>20386</v>
      </c>
      <c r="D579" s="34" t="s">
        <v>4428</v>
      </c>
      <c r="E579" s="34" t="s">
        <v>4428</v>
      </c>
      <c r="F579" s="34" t="s">
        <v>4428</v>
      </c>
      <c r="G579" s="14" t="s">
        <v>2122</v>
      </c>
      <c r="H579" s="13">
        <v>38.289591000000001</v>
      </c>
      <c r="I579" s="13">
        <v>-122.309917</v>
      </c>
      <c r="J579" s="13" t="b">
        <v>1</v>
      </c>
      <c r="K579" s="34" t="s">
        <v>4428</v>
      </c>
      <c r="L579" s="34" t="s">
        <v>4428</v>
      </c>
      <c r="M579" s="34" t="s">
        <v>4428</v>
      </c>
      <c r="N579" s="13" t="s">
        <v>3019</v>
      </c>
      <c r="O579" s="13" t="s">
        <v>3019</v>
      </c>
      <c r="P579" s="34" t="s">
        <v>4428</v>
      </c>
      <c r="Q579" s="34" t="s">
        <v>4428</v>
      </c>
      <c r="R579" s="19">
        <v>1000</v>
      </c>
      <c r="S579" s="13">
        <v>1890</v>
      </c>
      <c r="T579" s="22">
        <v>426200</v>
      </c>
      <c r="U579" s="13" t="s">
        <v>3017</v>
      </c>
      <c r="V579" s="14" t="s">
        <v>3781</v>
      </c>
      <c r="W579" s="13">
        <f t="shared" si="19"/>
        <v>0</v>
      </c>
      <c r="X579" s="13">
        <f t="shared" si="20"/>
        <v>0</v>
      </c>
      <c r="Y579" s="12">
        <v>4</v>
      </c>
      <c r="AA579" s="25">
        <v>42100</v>
      </c>
      <c r="AB579" s="25">
        <v>42240</v>
      </c>
      <c r="AC579" s="13">
        <f>DAYS360(AA579,AB579,TRUE)</f>
        <v>138</v>
      </c>
    </row>
    <row r="580" spans="1:29">
      <c r="A580" s="12">
        <v>579</v>
      </c>
      <c r="B580" t="s">
        <v>610</v>
      </c>
      <c r="C580" s="34">
        <v>20386</v>
      </c>
      <c r="D580" s="34" t="s">
        <v>4428</v>
      </c>
      <c r="E580" s="34" t="s">
        <v>4428</v>
      </c>
      <c r="F580" s="34" t="s">
        <v>4428</v>
      </c>
      <c r="G580" s="14" t="s">
        <v>2123</v>
      </c>
      <c r="H580" s="13">
        <v>38.289386999999998</v>
      </c>
      <c r="I580" s="13">
        <v>-122.30453799999999</v>
      </c>
      <c r="J580" s="13" t="b">
        <v>1</v>
      </c>
      <c r="K580" s="34" t="s">
        <v>4428</v>
      </c>
      <c r="L580" s="34" t="s">
        <v>4428</v>
      </c>
      <c r="M580" s="34" t="s">
        <v>4428</v>
      </c>
      <c r="N580" s="13" t="s">
        <v>3019</v>
      </c>
      <c r="O580" s="13" t="s">
        <v>3019</v>
      </c>
      <c r="P580" s="34" t="s">
        <v>4428</v>
      </c>
      <c r="Q580" s="34" t="s">
        <v>4428</v>
      </c>
      <c r="R580" s="13">
        <v>1098</v>
      </c>
      <c r="S580" s="13">
        <v>1958</v>
      </c>
      <c r="T580" s="22">
        <v>364400</v>
      </c>
      <c r="U580" s="13" t="s">
        <v>3016</v>
      </c>
      <c r="V580" s="14" t="s">
        <v>3782</v>
      </c>
      <c r="W580" s="13">
        <f t="shared" si="19"/>
        <v>0</v>
      </c>
      <c r="X580" s="13">
        <f t="shared" si="20"/>
        <v>0</v>
      </c>
      <c r="Y580" s="12">
        <v>2</v>
      </c>
      <c r="AA580" s="13" t="s">
        <v>4428</v>
      </c>
      <c r="AB580" s="13" t="s">
        <v>4428</v>
      </c>
      <c r="AC580" s="13" t="s">
        <v>4428</v>
      </c>
    </row>
    <row r="581" spans="1:29">
      <c r="A581" s="12">
        <v>580</v>
      </c>
      <c r="B581" t="s">
        <v>611</v>
      </c>
      <c r="C581" s="34">
        <v>20386</v>
      </c>
      <c r="D581" s="34" t="s">
        <v>4428</v>
      </c>
      <c r="E581" s="34" t="s">
        <v>4428</v>
      </c>
      <c r="F581" s="34" t="s">
        <v>4428</v>
      </c>
      <c r="G581" s="14" t="s">
        <v>2124</v>
      </c>
      <c r="H581" s="13">
        <v>38.289656000000001</v>
      </c>
      <c r="I581" s="13">
        <v>-122.30404</v>
      </c>
      <c r="J581" s="13" t="b">
        <v>1</v>
      </c>
      <c r="K581" s="34" t="s">
        <v>4428</v>
      </c>
      <c r="L581" s="34" t="s">
        <v>4428</v>
      </c>
      <c r="M581" s="34" t="s">
        <v>4428</v>
      </c>
      <c r="N581" s="13" t="s">
        <v>3019</v>
      </c>
      <c r="O581" s="13" t="s">
        <v>3019</v>
      </c>
      <c r="P581" s="34" t="s">
        <v>4428</v>
      </c>
      <c r="Q581" s="34" t="s">
        <v>4428</v>
      </c>
      <c r="R581" s="13">
        <v>1098</v>
      </c>
      <c r="S581" s="13">
        <v>1957</v>
      </c>
      <c r="T581" s="22">
        <v>425000</v>
      </c>
      <c r="U581" s="13" t="s">
        <v>3016</v>
      </c>
      <c r="V581" s="14" t="s">
        <v>3768</v>
      </c>
      <c r="W581" s="13">
        <f t="shared" si="19"/>
        <v>0</v>
      </c>
      <c r="X581" s="13">
        <f t="shared" si="20"/>
        <v>0</v>
      </c>
      <c r="Y581" s="12">
        <v>2</v>
      </c>
      <c r="AA581" s="25">
        <v>42164</v>
      </c>
      <c r="AB581" s="25">
        <v>42193</v>
      </c>
      <c r="AC581" s="13">
        <f>DAYS360(AA581,AB581,TRUE)</f>
        <v>29</v>
      </c>
    </row>
    <row r="582" spans="1:29">
      <c r="A582" s="12">
        <v>581</v>
      </c>
      <c r="B582" t="s">
        <v>1517</v>
      </c>
      <c r="C582" s="34">
        <v>20386</v>
      </c>
      <c r="D582" s="34" t="s">
        <v>4428</v>
      </c>
      <c r="E582" s="34" t="s">
        <v>4428</v>
      </c>
      <c r="F582" s="34" t="s">
        <v>4428</v>
      </c>
      <c r="G582" s="14" t="s">
        <v>2125</v>
      </c>
      <c r="H582" s="13">
        <v>38.289656000000001</v>
      </c>
      <c r="I582" s="13">
        <v>-122.30382400000001</v>
      </c>
      <c r="J582" s="13" t="b">
        <v>1</v>
      </c>
      <c r="K582" s="34" t="s">
        <v>4428</v>
      </c>
      <c r="L582" s="34" t="s">
        <v>4428</v>
      </c>
      <c r="M582" s="34" t="s">
        <v>4428</v>
      </c>
      <c r="N582" s="13" t="s">
        <v>3019</v>
      </c>
      <c r="O582" s="13" t="s">
        <v>3019</v>
      </c>
      <c r="P582" s="34" t="s">
        <v>4428</v>
      </c>
      <c r="Q582" s="34" t="s">
        <v>4428</v>
      </c>
      <c r="R582" s="13">
        <v>1064</v>
      </c>
      <c r="S582" s="13">
        <v>1956</v>
      </c>
      <c r="T582" s="22">
        <v>396400</v>
      </c>
      <c r="U582" s="13" t="s">
        <v>3016</v>
      </c>
      <c r="V582" s="14" t="s">
        <v>3783</v>
      </c>
      <c r="W582" s="13">
        <f t="shared" si="19"/>
        <v>0</v>
      </c>
      <c r="X582" s="13">
        <f t="shared" si="20"/>
        <v>0</v>
      </c>
      <c r="Y582" s="12">
        <v>2</v>
      </c>
      <c r="AA582" s="13" t="s">
        <v>4428</v>
      </c>
      <c r="AB582" s="13" t="s">
        <v>4428</v>
      </c>
      <c r="AC582" s="13" t="s">
        <v>4428</v>
      </c>
    </row>
    <row r="583" spans="1:29">
      <c r="A583" s="12">
        <v>582</v>
      </c>
      <c r="B583" t="s">
        <v>612</v>
      </c>
      <c r="C583" s="34">
        <v>20386</v>
      </c>
      <c r="D583" s="34" t="s">
        <v>4428</v>
      </c>
      <c r="E583" s="34" t="s">
        <v>4428</v>
      </c>
      <c r="F583" s="34" t="s">
        <v>4428</v>
      </c>
      <c r="G583" s="14" t="s">
        <v>2126</v>
      </c>
      <c r="H583" s="13">
        <v>38.289385000000003</v>
      </c>
      <c r="I583" s="13">
        <v>-122.30340700000001</v>
      </c>
      <c r="J583" s="13" t="b">
        <v>1</v>
      </c>
      <c r="K583" s="34" t="s">
        <v>4428</v>
      </c>
      <c r="L583" s="34" t="s">
        <v>4428</v>
      </c>
      <c r="M583" s="34" t="s">
        <v>4428</v>
      </c>
      <c r="N583" s="13" t="s">
        <v>3019</v>
      </c>
      <c r="O583" s="13" t="s">
        <v>3019</v>
      </c>
      <c r="P583" s="34" t="s">
        <v>4428</v>
      </c>
      <c r="Q583" s="34" t="s">
        <v>4428</v>
      </c>
      <c r="R583" s="13">
        <v>1064</v>
      </c>
      <c r="S583" s="13">
        <v>1957</v>
      </c>
      <c r="T583" s="22">
        <v>406500</v>
      </c>
      <c r="U583" s="13" t="s">
        <v>3016</v>
      </c>
      <c r="V583" s="14" t="s">
        <v>3784</v>
      </c>
      <c r="W583" s="13">
        <f t="shared" si="19"/>
        <v>0</v>
      </c>
      <c r="X583" s="13">
        <f t="shared" si="20"/>
        <v>0</v>
      </c>
      <c r="Y583" s="12">
        <v>2</v>
      </c>
      <c r="AA583" s="13" t="s">
        <v>4428</v>
      </c>
      <c r="AB583" s="13" t="s">
        <v>4428</v>
      </c>
      <c r="AC583" s="13" t="s">
        <v>4428</v>
      </c>
    </row>
    <row r="584" spans="1:29">
      <c r="A584" s="12">
        <v>583</v>
      </c>
      <c r="B584" t="s">
        <v>1440</v>
      </c>
      <c r="C584" s="34">
        <v>20386</v>
      </c>
      <c r="D584" s="34" t="s">
        <v>4428</v>
      </c>
      <c r="E584" s="34" t="s">
        <v>4428</v>
      </c>
      <c r="F584" s="34" t="s">
        <v>4428</v>
      </c>
      <c r="G584" s="14" t="s">
        <v>2127</v>
      </c>
      <c r="H584" s="13">
        <v>38.289402000000003</v>
      </c>
      <c r="I584" s="13">
        <v>-122.302992</v>
      </c>
      <c r="J584" s="13" t="b">
        <v>1</v>
      </c>
      <c r="K584" s="34" t="s">
        <v>4428</v>
      </c>
      <c r="L584" s="34" t="s">
        <v>4428</v>
      </c>
      <c r="M584" s="34" t="s">
        <v>4428</v>
      </c>
      <c r="N584" s="13" t="s">
        <v>3019</v>
      </c>
      <c r="O584" s="13" t="s">
        <v>3019</v>
      </c>
      <c r="P584" s="34" t="s">
        <v>4428</v>
      </c>
      <c r="Q584" s="34" t="s">
        <v>4428</v>
      </c>
      <c r="R584" s="13">
        <v>1098</v>
      </c>
      <c r="S584" s="13">
        <v>1957</v>
      </c>
      <c r="T584" s="22">
        <v>390400</v>
      </c>
      <c r="U584" s="13" t="s">
        <v>3016</v>
      </c>
      <c r="V584" s="14" t="s">
        <v>3785</v>
      </c>
      <c r="W584" s="13">
        <f t="shared" si="19"/>
        <v>0</v>
      </c>
      <c r="X584" s="13">
        <f t="shared" si="20"/>
        <v>0</v>
      </c>
      <c r="Y584" s="12">
        <v>1</v>
      </c>
      <c r="AA584" s="13" t="s">
        <v>4428</v>
      </c>
      <c r="AB584" s="13" t="s">
        <v>4428</v>
      </c>
      <c r="AC584" s="13" t="s">
        <v>4428</v>
      </c>
    </row>
    <row r="585" spans="1:29">
      <c r="A585" s="12">
        <v>584</v>
      </c>
      <c r="B585" t="s">
        <v>613</v>
      </c>
      <c r="C585" s="34">
        <v>20386</v>
      </c>
      <c r="D585" s="34" t="s">
        <v>4428</v>
      </c>
      <c r="E585" s="34" t="s">
        <v>4428</v>
      </c>
      <c r="F585" s="34" t="s">
        <v>4428</v>
      </c>
      <c r="G585" s="14" t="s">
        <v>2128</v>
      </c>
      <c r="H585" s="13">
        <v>38.288952999999999</v>
      </c>
      <c r="I585" s="13">
        <v>-122.304033</v>
      </c>
      <c r="J585" s="13" t="b">
        <v>1</v>
      </c>
      <c r="K585" s="34" t="s">
        <v>4428</v>
      </c>
      <c r="L585" s="34" t="s">
        <v>4428</v>
      </c>
      <c r="M585" s="34" t="s">
        <v>4428</v>
      </c>
      <c r="N585" s="13" t="s">
        <v>3019</v>
      </c>
      <c r="O585" s="13" t="s">
        <v>3019</v>
      </c>
      <c r="P585" s="34" t="s">
        <v>4428</v>
      </c>
      <c r="Q585" s="34" t="s">
        <v>4428</v>
      </c>
      <c r="R585" s="13">
        <v>1266</v>
      </c>
      <c r="S585" s="13">
        <v>1956</v>
      </c>
      <c r="T585" s="22">
        <v>448500</v>
      </c>
      <c r="U585" s="13" t="s">
        <v>3016</v>
      </c>
      <c r="V585" s="14" t="s">
        <v>3786</v>
      </c>
      <c r="W585" s="13">
        <f t="shared" si="19"/>
        <v>0</v>
      </c>
      <c r="X585" s="13">
        <f t="shared" si="20"/>
        <v>0</v>
      </c>
      <c r="Y585" s="12">
        <v>2</v>
      </c>
      <c r="AA585" s="13" t="s">
        <v>4428</v>
      </c>
      <c r="AB585" s="13" t="s">
        <v>4428</v>
      </c>
      <c r="AC585" s="13" t="s">
        <v>4428</v>
      </c>
    </row>
    <row r="586" spans="1:29">
      <c r="A586" s="12">
        <v>585</v>
      </c>
      <c r="B586" t="s">
        <v>614</v>
      </c>
      <c r="C586" s="34">
        <v>20386</v>
      </c>
      <c r="D586" s="34" t="s">
        <v>4428</v>
      </c>
      <c r="E586" s="34" t="s">
        <v>4428</v>
      </c>
      <c r="F586" s="34" t="s">
        <v>4428</v>
      </c>
      <c r="G586" s="14" t="s">
        <v>2129</v>
      </c>
      <c r="H586" s="13">
        <v>38.288958000000001</v>
      </c>
      <c r="I586" s="13">
        <v>-122.303608</v>
      </c>
      <c r="J586" s="13" t="b">
        <v>1</v>
      </c>
      <c r="K586" s="34" t="s">
        <v>4428</v>
      </c>
      <c r="L586" s="34" t="s">
        <v>4428</v>
      </c>
      <c r="M586" s="34" t="s">
        <v>4428</v>
      </c>
      <c r="N586" s="13" t="s">
        <v>3019</v>
      </c>
      <c r="O586" s="13" t="s">
        <v>3019</v>
      </c>
      <c r="P586" s="34" t="s">
        <v>4428</v>
      </c>
      <c r="Q586" s="34" t="s">
        <v>4428</v>
      </c>
      <c r="R586" s="13">
        <v>1064</v>
      </c>
      <c r="S586" s="13">
        <v>1957</v>
      </c>
      <c r="T586" s="22">
        <v>414700</v>
      </c>
      <c r="U586" s="13" t="s">
        <v>3016</v>
      </c>
      <c r="V586" s="14" t="s">
        <v>3787</v>
      </c>
      <c r="W586" s="13">
        <f t="shared" si="19"/>
        <v>0</v>
      </c>
      <c r="X586" s="13">
        <f t="shared" si="20"/>
        <v>0</v>
      </c>
      <c r="Y586" s="12">
        <v>2</v>
      </c>
      <c r="AA586" s="25">
        <v>42180</v>
      </c>
      <c r="AB586" s="25">
        <v>42242</v>
      </c>
      <c r="AC586" s="13">
        <f>DAYS360(AA586,AB586,TRUE)</f>
        <v>61</v>
      </c>
    </row>
    <row r="587" spans="1:29">
      <c r="A587" s="12">
        <v>586</v>
      </c>
      <c r="B587" t="s">
        <v>615</v>
      </c>
      <c r="C587" s="34">
        <v>20386</v>
      </c>
      <c r="D587" s="34" t="s">
        <v>4428</v>
      </c>
      <c r="E587" s="34" t="s">
        <v>4428</v>
      </c>
      <c r="F587" s="34" t="s">
        <v>4428</v>
      </c>
      <c r="G587" s="14" t="s">
        <v>2130</v>
      </c>
      <c r="H587" s="13">
        <v>38.288960000000003</v>
      </c>
      <c r="I587" s="13">
        <v>-122.30319</v>
      </c>
      <c r="J587" s="13" t="b">
        <v>1</v>
      </c>
      <c r="K587" s="34" t="s">
        <v>4428</v>
      </c>
      <c r="L587" s="34" t="s">
        <v>4428</v>
      </c>
      <c r="M587" s="34" t="s">
        <v>4428</v>
      </c>
      <c r="N587" s="13" t="s">
        <v>3019</v>
      </c>
      <c r="O587" s="13" t="s">
        <v>3019</v>
      </c>
      <c r="P587" s="34" t="s">
        <v>4428</v>
      </c>
      <c r="Q587" s="34" t="s">
        <v>4428</v>
      </c>
      <c r="R587" s="13">
        <v>1064</v>
      </c>
      <c r="S587" s="13">
        <v>1957</v>
      </c>
      <c r="T587" s="22">
        <v>412700</v>
      </c>
      <c r="U587" s="13" t="s">
        <v>3016</v>
      </c>
      <c r="V587" s="14" t="s">
        <v>3787</v>
      </c>
      <c r="W587" s="13">
        <f t="shared" si="19"/>
        <v>0</v>
      </c>
      <c r="X587" s="13">
        <f t="shared" si="20"/>
        <v>0</v>
      </c>
      <c r="Y587" s="12">
        <v>2</v>
      </c>
      <c r="AA587" s="13" t="s">
        <v>4428</v>
      </c>
      <c r="AB587" s="13" t="s">
        <v>4428</v>
      </c>
      <c r="AC587" s="13" t="s">
        <v>4428</v>
      </c>
    </row>
    <row r="588" spans="1:29">
      <c r="A588" s="12">
        <v>587</v>
      </c>
      <c r="B588" t="s">
        <v>616</v>
      </c>
      <c r="C588" s="34">
        <v>20386</v>
      </c>
      <c r="D588" s="34" t="s">
        <v>4428</v>
      </c>
      <c r="E588" s="34" t="s">
        <v>4428</v>
      </c>
      <c r="F588" s="34" t="s">
        <v>4428</v>
      </c>
      <c r="G588" s="14" t="s">
        <v>2131</v>
      </c>
      <c r="H588" s="13">
        <v>38.288746000000003</v>
      </c>
      <c r="I588" s="13">
        <v>-122.303944</v>
      </c>
      <c r="J588" s="13" t="b">
        <v>1</v>
      </c>
      <c r="K588" s="34" t="s">
        <v>4428</v>
      </c>
      <c r="L588" s="34" t="s">
        <v>4428</v>
      </c>
      <c r="M588" s="34" t="s">
        <v>4428</v>
      </c>
      <c r="N588" s="13" t="s">
        <v>3019</v>
      </c>
      <c r="O588" s="13" t="s">
        <v>3019</v>
      </c>
      <c r="P588" s="34" t="s">
        <v>4428</v>
      </c>
      <c r="Q588" s="34" t="s">
        <v>4428</v>
      </c>
      <c r="R588" s="13">
        <v>1098</v>
      </c>
      <c r="S588" s="13">
        <v>1956</v>
      </c>
      <c r="T588" s="22">
        <v>418300</v>
      </c>
      <c r="U588" s="13" t="s">
        <v>3016</v>
      </c>
      <c r="V588" s="14" t="s">
        <v>3788</v>
      </c>
      <c r="W588" s="13">
        <f t="shared" si="19"/>
        <v>1</v>
      </c>
      <c r="X588" s="13">
        <f t="shared" si="20"/>
        <v>0</v>
      </c>
      <c r="Y588" s="12">
        <v>2</v>
      </c>
      <c r="AA588" s="13" t="s">
        <v>4428</v>
      </c>
      <c r="AB588" s="13" t="s">
        <v>4428</v>
      </c>
      <c r="AC588" s="13" t="s">
        <v>4428</v>
      </c>
    </row>
    <row r="589" spans="1:29">
      <c r="A589" s="12">
        <v>588</v>
      </c>
      <c r="B589" t="s">
        <v>617</v>
      </c>
      <c r="C589" s="34">
        <v>20386</v>
      </c>
      <c r="D589" s="34" t="s">
        <v>4428</v>
      </c>
      <c r="E589" s="34" t="s">
        <v>4428</v>
      </c>
      <c r="F589" s="34" t="s">
        <v>4428</v>
      </c>
      <c r="G589" s="14" t="s">
        <v>2132</v>
      </c>
      <c r="H589" s="13">
        <v>38.288564000000001</v>
      </c>
      <c r="I589" s="13">
        <v>-122.303881</v>
      </c>
      <c r="J589" s="13" t="b">
        <v>1</v>
      </c>
      <c r="K589" s="34" t="s">
        <v>4428</v>
      </c>
      <c r="L589" s="34" t="s">
        <v>4428</v>
      </c>
      <c r="M589" s="34" t="s">
        <v>4428</v>
      </c>
      <c r="N589" s="13" t="s">
        <v>3019</v>
      </c>
      <c r="O589" s="13" t="s">
        <v>3019</v>
      </c>
      <c r="P589" s="34" t="s">
        <v>4428</v>
      </c>
      <c r="Q589" s="34" t="s">
        <v>4428</v>
      </c>
      <c r="R589" s="13">
        <v>2122</v>
      </c>
      <c r="S589" s="13">
        <v>1956</v>
      </c>
      <c r="T589" s="22">
        <v>634800</v>
      </c>
      <c r="U589" s="13" t="s">
        <v>3016</v>
      </c>
      <c r="V589" s="14" t="s">
        <v>3715</v>
      </c>
      <c r="W589" s="13">
        <f t="shared" si="19"/>
        <v>1</v>
      </c>
      <c r="X589" s="13">
        <f t="shared" si="20"/>
        <v>0</v>
      </c>
      <c r="Y589" s="12">
        <v>2</v>
      </c>
      <c r="AA589" s="13" t="s">
        <v>4428</v>
      </c>
      <c r="AB589" s="13" t="s">
        <v>4428</v>
      </c>
      <c r="AC589" s="13" t="s">
        <v>4428</v>
      </c>
    </row>
    <row r="590" spans="1:29">
      <c r="A590" s="12">
        <v>589</v>
      </c>
      <c r="B590" t="s">
        <v>618</v>
      </c>
      <c r="C590" s="34">
        <v>20386</v>
      </c>
      <c r="D590" s="34" t="s">
        <v>4428</v>
      </c>
      <c r="E590" s="34" t="s">
        <v>4428</v>
      </c>
      <c r="F590" s="34" t="s">
        <v>4428</v>
      </c>
      <c r="G590" s="14" t="s">
        <v>2133</v>
      </c>
      <c r="H590" s="13">
        <v>38.288348999999997</v>
      </c>
      <c r="I590" s="13">
        <v>-122.303327</v>
      </c>
      <c r="J590" s="13" t="b">
        <v>1</v>
      </c>
      <c r="K590" s="34" t="s">
        <v>4428</v>
      </c>
      <c r="L590" s="34" t="s">
        <v>4428</v>
      </c>
      <c r="M590" s="34" t="s">
        <v>4428</v>
      </c>
      <c r="N590" s="13" t="s">
        <v>3019</v>
      </c>
      <c r="O590" s="13" t="s">
        <v>3019</v>
      </c>
      <c r="P590" s="34" t="s">
        <v>4428</v>
      </c>
      <c r="Q590" s="34" t="s">
        <v>4428</v>
      </c>
      <c r="R590" s="13">
        <v>25531</v>
      </c>
      <c r="S590" s="13">
        <v>1963</v>
      </c>
      <c r="T590" s="22">
        <v>3998900</v>
      </c>
      <c r="U590" s="13" t="s">
        <v>3016</v>
      </c>
      <c r="V590" s="14" t="s">
        <v>3789</v>
      </c>
      <c r="W590" s="13">
        <f t="shared" si="19"/>
        <v>0</v>
      </c>
      <c r="X590" s="13">
        <f t="shared" si="20"/>
        <v>0</v>
      </c>
      <c r="Y590" s="12">
        <v>1</v>
      </c>
      <c r="AA590" s="25">
        <v>41967</v>
      </c>
      <c r="AB590" s="25">
        <v>41995</v>
      </c>
      <c r="AC590" s="13">
        <f>DAYS360(AA590,AB590,TRUE)</f>
        <v>28</v>
      </c>
    </row>
    <row r="591" spans="1:29">
      <c r="A591" s="12">
        <v>590</v>
      </c>
      <c r="B591" t="s">
        <v>619</v>
      </c>
      <c r="C591" s="34">
        <v>20386</v>
      </c>
      <c r="D591" s="34" t="s">
        <v>4428</v>
      </c>
      <c r="E591" s="34" t="s">
        <v>4428</v>
      </c>
      <c r="F591" s="34" t="s">
        <v>4428</v>
      </c>
      <c r="G591" s="14" t="s">
        <v>2134</v>
      </c>
      <c r="H591" s="13">
        <v>38.288198000000001</v>
      </c>
      <c r="I591" s="13">
        <v>-122.304366</v>
      </c>
      <c r="J591" s="13" t="b">
        <v>1</v>
      </c>
      <c r="K591" s="34" t="s">
        <v>4428</v>
      </c>
      <c r="L591" s="34" t="s">
        <v>4428</v>
      </c>
      <c r="M591" s="34" t="s">
        <v>4428</v>
      </c>
      <c r="N591" s="13" t="s">
        <v>3019</v>
      </c>
      <c r="O591" s="13" t="s">
        <v>3019</v>
      </c>
      <c r="P591" s="34" t="s">
        <v>4428</v>
      </c>
      <c r="Q591" s="34" t="s">
        <v>4428</v>
      </c>
      <c r="R591" s="19">
        <v>6000</v>
      </c>
      <c r="S591" s="13">
        <v>1970</v>
      </c>
      <c r="T591" s="22">
        <v>267400</v>
      </c>
      <c r="U591" s="13" t="s">
        <v>3016</v>
      </c>
      <c r="V591" s="14" t="s">
        <v>3790</v>
      </c>
      <c r="W591" s="13">
        <f t="shared" si="19"/>
        <v>0</v>
      </c>
      <c r="X591" s="13">
        <f t="shared" si="20"/>
        <v>0</v>
      </c>
      <c r="Y591" s="12">
        <v>2</v>
      </c>
      <c r="AA591" s="13" t="s">
        <v>3159</v>
      </c>
      <c r="AB591" s="25">
        <v>42004</v>
      </c>
      <c r="AC591" s="13" t="s">
        <v>4428</v>
      </c>
    </row>
    <row r="592" spans="1:29">
      <c r="A592" s="12">
        <v>591</v>
      </c>
      <c r="B592" t="s">
        <v>620</v>
      </c>
      <c r="C592" s="34">
        <v>20386</v>
      </c>
      <c r="D592" s="34" t="s">
        <v>4428</v>
      </c>
      <c r="E592" s="34" t="s">
        <v>4428</v>
      </c>
      <c r="F592" s="34" t="s">
        <v>4428</v>
      </c>
      <c r="G592" s="14" t="s">
        <v>2135</v>
      </c>
      <c r="H592" s="13">
        <v>38.288187000000001</v>
      </c>
      <c r="I592" s="13">
        <v>-122.30410500000001</v>
      </c>
      <c r="J592" s="13" t="b">
        <v>1</v>
      </c>
      <c r="K592" s="34" t="s">
        <v>4428</v>
      </c>
      <c r="L592" s="34" t="s">
        <v>4428</v>
      </c>
      <c r="M592" s="34" t="s">
        <v>4428</v>
      </c>
      <c r="N592" s="13" t="s">
        <v>3019</v>
      </c>
      <c r="O592" s="13" t="s">
        <v>3019</v>
      </c>
      <c r="P592" s="34" t="s">
        <v>4428</v>
      </c>
      <c r="Q592" s="34" t="s">
        <v>4428</v>
      </c>
      <c r="R592" s="19">
        <v>6000</v>
      </c>
      <c r="S592" s="13" t="s">
        <v>4428</v>
      </c>
      <c r="T592" s="22">
        <v>563000</v>
      </c>
      <c r="U592" s="13" t="s">
        <v>3017</v>
      </c>
      <c r="V592" s="14" t="s">
        <v>3791</v>
      </c>
      <c r="W592" s="13">
        <f t="shared" si="19"/>
        <v>0</v>
      </c>
      <c r="X592" s="13">
        <f t="shared" si="20"/>
        <v>0</v>
      </c>
      <c r="Y592" s="12">
        <v>4</v>
      </c>
      <c r="AA592" s="13" t="s">
        <v>4428</v>
      </c>
      <c r="AB592" s="13" t="s">
        <v>4428</v>
      </c>
      <c r="AC592" s="13" t="s">
        <v>4428</v>
      </c>
    </row>
    <row r="593" spans="1:29">
      <c r="A593" s="12">
        <v>592</v>
      </c>
      <c r="B593" t="s">
        <v>621</v>
      </c>
      <c r="C593" s="34">
        <v>22808</v>
      </c>
      <c r="D593" s="34" t="s">
        <v>4428</v>
      </c>
      <c r="E593" s="34" t="s">
        <v>4428</v>
      </c>
      <c r="F593" s="34" t="s">
        <v>4428</v>
      </c>
      <c r="G593" s="14" t="s">
        <v>2136</v>
      </c>
      <c r="H593" s="13">
        <v>38.287930000000003</v>
      </c>
      <c r="I593" s="13">
        <v>-122.31162399999999</v>
      </c>
      <c r="J593" s="13" t="b">
        <v>1</v>
      </c>
      <c r="K593" s="34" t="s">
        <v>4428</v>
      </c>
      <c r="L593" s="34" t="s">
        <v>4428</v>
      </c>
      <c r="M593" s="34" t="s">
        <v>4428</v>
      </c>
      <c r="N593" s="13" t="s">
        <v>3019</v>
      </c>
      <c r="O593" s="13" t="s">
        <v>3019</v>
      </c>
      <c r="P593" s="34" t="s">
        <v>4428</v>
      </c>
      <c r="Q593" s="34" t="s">
        <v>4428</v>
      </c>
      <c r="R593" s="13">
        <v>1572</v>
      </c>
      <c r="S593" s="13">
        <v>1955</v>
      </c>
      <c r="T593" s="22">
        <v>507700</v>
      </c>
      <c r="U593" s="13" t="s">
        <v>3016</v>
      </c>
      <c r="V593" s="14" t="s">
        <v>3792</v>
      </c>
      <c r="W593" s="13">
        <f t="shared" si="19"/>
        <v>1</v>
      </c>
      <c r="X593" s="13">
        <f t="shared" si="20"/>
        <v>0</v>
      </c>
      <c r="Y593" s="12">
        <v>2</v>
      </c>
      <c r="AA593" s="13" t="s">
        <v>4428</v>
      </c>
      <c r="AB593" s="13" t="s">
        <v>4428</v>
      </c>
      <c r="AC593" s="13" t="s">
        <v>4428</v>
      </c>
    </row>
    <row r="594" spans="1:29">
      <c r="A594" s="12">
        <v>593</v>
      </c>
      <c r="B594" t="s">
        <v>622</v>
      </c>
      <c r="C594" s="34">
        <v>22808</v>
      </c>
      <c r="D594" s="34" t="s">
        <v>4428</v>
      </c>
      <c r="E594" s="34" t="s">
        <v>4428</v>
      </c>
      <c r="F594" s="34" t="s">
        <v>4428</v>
      </c>
      <c r="G594" s="14" t="s">
        <v>2137</v>
      </c>
      <c r="H594" s="13">
        <v>38.288643999999998</v>
      </c>
      <c r="I594" s="13">
        <v>-122.31080799999999</v>
      </c>
      <c r="J594" s="13" t="b">
        <v>1</v>
      </c>
      <c r="K594" s="34" t="s">
        <v>4428</v>
      </c>
      <c r="L594" s="34" t="s">
        <v>4428</v>
      </c>
      <c r="M594" s="34" t="s">
        <v>4428</v>
      </c>
      <c r="N594" s="13" t="s">
        <v>3019</v>
      </c>
      <c r="O594" s="13" t="s">
        <v>3019</v>
      </c>
      <c r="P594" s="34" t="s">
        <v>4428</v>
      </c>
      <c r="Q594" s="34" t="s">
        <v>4428</v>
      </c>
      <c r="R594" s="13">
        <v>1289</v>
      </c>
      <c r="S594" s="13">
        <v>1955</v>
      </c>
      <c r="T594" s="22">
        <v>465200</v>
      </c>
      <c r="U594" s="13" t="s">
        <v>3016</v>
      </c>
      <c r="V594" s="14" t="s">
        <v>3793</v>
      </c>
      <c r="W594" s="13">
        <f t="shared" si="19"/>
        <v>0</v>
      </c>
      <c r="X594" s="13">
        <f t="shared" si="20"/>
        <v>0</v>
      </c>
      <c r="Y594" s="12">
        <v>2</v>
      </c>
      <c r="AA594" s="13" t="s">
        <v>4428</v>
      </c>
      <c r="AB594" s="13" t="s">
        <v>4428</v>
      </c>
      <c r="AC594" s="13" t="s">
        <v>4428</v>
      </c>
    </row>
    <row r="595" spans="1:29">
      <c r="A595" s="12">
        <v>594</v>
      </c>
      <c r="B595" t="s">
        <v>1441</v>
      </c>
      <c r="C595" s="34">
        <v>22808</v>
      </c>
      <c r="D595" s="34" t="s">
        <v>4428</v>
      </c>
      <c r="E595" s="34" t="s">
        <v>4428</v>
      </c>
      <c r="F595" s="34" t="s">
        <v>4428</v>
      </c>
      <c r="G595" s="14" t="s">
        <v>2138</v>
      </c>
      <c r="H595" s="13">
        <v>38.292053000000003</v>
      </c>
      <c r="I595" s="13">
        <v>-122.3112</v>
      </c>
      <c r="J595" s="13" t="b">
        <v>1</v>
      </c>
      <c r="K595" s="34" t="s">
        <v>4428</v>
      </c>
      <c r="L595" s="34" t="s">
        <v>4428</v>
      </c>
      <c r="M595" s="34" t="s">
        <v>4428</v>
      </c>
      <c r="N595" s="13" t="s">
        <v>3019</v>
      </c>
      <c r="O595" s="13" t="s">
        <v>3019</v>
      </c>
      <c r="P595" s="34" t="s">
        <v>4428</v>
      </c>
      <c r="Q595" s="34" t="s">
        <v>4428</v>
      </c>
      <c r="R595" s="13">
        <v>985</v>
      </c>
      <c r="S595" s="13">
        <v>1950</v>
      </c>
      <c r="T595" s="22">
        <v>456800</v>
      </c>
      <c r="U595" s="13" t="s">
        <v>3016</v>
      </c>
      <c r="V595" s="14" t="s">
        <v>3794</v>
      </c>
      <c r="W595" s="13">
        <f t="shared" si="19"/>
        <v>0</v>
      </c>
      <c r="X595" s="13">
        <f t="shared" si="20"/>
        <v>0</v>
      </c>
      <c r="Y595" s="12">
        <v>2</v>
      </c>
      <c r="AA595" s="13" t="s">
        <v>4428</v>
      </c>
      <c r="AB595" s="13" t="s">
        <v>4428</v>
      </c>
      <c r="AC595" s="13" t="s">
        <v>4428</v>
      </c>
    </row>
    <row r="596" spans="1:29">
      <c r="A596" s="12">
        <v>595</v>
      </c>
      <c r="B596" t="s">
        <v>623</v>
      </c>
      <c r="C596" s="34">
        <v>22808</v>
      </c>
      <c r="D596" s="34" t="s">
        <v>4428</v>
      </c>
      <c r="E596" s="34" t="s">
        <v>4428</v>
      </c>
      <c r="F596" s="34" t="s">
        <v>4428</v>
      </c>
      <c r="G596" s="14" t="s">
        <v>2139</v>
      </c>
      <c r="H596" s="13">
        <v>38.292689000000003</v>
      </c>
      <c r="I596" s="13">
        <v>-122.31258099999999</v>
      </c>
      <c r="J596" s="13" t="b">
        <v>1</v>
      </c>
      <c r="K596" s="34" t="s">
        <v>4428</v>
      </c>
      <c r="L596" s="34" t="s">
        <v>4428</v>
      </c>
      <c r="M596" s="34" t="s">
        <v>4428</v>
      </c>
      <c r="N596" s="13" t="s">
        <v>3019</v>
      </c>
      <c r="O596" s="13" t="s">
        <v>3019</v>
      </c>
      <c r="P596" s="34" t="s">
        <v>4428</v>
      </c>
      <c r="Q596" s="34" t="s">
        <v>4428</v>
      </c>
      <c r="R596" s="13">
        <v>1458</v>
      </c>
      <c r="S596" s="13">
        <v>1966</v>
      </c>
      <c r="T596" s="22">
        <v>523900</v>
      </c>
      <c r="U596" s="13" t="s">
        <v>3016</v>
      </c>
      <c r="V596" s="14" t="s">
        <v>3795</v>
      </c>
      <c r="W596" s="13">
        <f t="shared" si="19"/>
        <v>1</v>
      </c>
      <c r="X596" s="13">
        <f t="shared" si="20"/>
        <v>0</v>
      </c>
      <c r="Y596" s="12">
        <v>1</v>
      </c>
      <c r="AA596" s="13" t="s">
        <v>3160</v>
      </c>
      <c r="AB596" s="13" t="s">
        <v>3161</v>
      </c>
      <c r="AC596" s="13" t="s">
        <v>4428</v>
      </c>
    </row>
    <row r="597" spans="1:29">
      <c r="A597" s="12">
        <v>596</v>
      </c>
      <c r="B597" t="s">
        <v>1480</v>
      </c>
      <c r="C597" s="34">
        <v>22808</v>
      </c>
      <c r="D597" s="34" t="s">
        <v>4428</v>
      </c>
      <c r="E597" s="34" t="s">
        <v>4428</v>
      </c>
      <c r="F597" s="34" t="s">
        <v>4428</v>
      </c>
      <c r="G597" s="14" t="s">
        <v>2140</v>
      </c>
      <c r="H597" s="13">
        <v>38.293294000000003</v>
      </c>
      <c r="I597" s="13">
        <v>-122.312707</v>
      </c>
      <c r="J597" s="13" t="b">
        <v>1</v>
      </c>
      <c r="K597" s="34" t="s">
        <v>4428</v>
      </c>
      <c r="L597" s="34" t="s">
        <v>4428</v>
      </c>
      <c r="M597" s="34" t="s">
        <v>4428</v>
      </c>
      <c r="N597" s="13" t="s">
        <v>3019</v>
      </c>
      <c r="O597" s="13" t="s">
        <v>3019</v>
      </c>
      <c r="P597" s="34" t="s">
        <v>4428</v>
      </c>
      <c r="Q597" s="34" t="s">
        <v>4428</v>
      </c>
      <c r="R597" s="13">
        <v>2869</v>
      </c>
      <c r="S597" s="13">
        <v>1926</v>
      </c>
      <c r="T597" s="22">
        <v>827400</v>
      </c>
      <c r="U597" s="13" t="s">
        <v>3016</v>
      </c>
      <c r="V597" s="14" t="s">
        <v>3796</v>
      </c>
      <c r="W597" s="13">
        <f t="shared" si="19"/>
        <v>1</v>
      </c>
      <c r="X597" s="13">
        <f t="shared" si="20"/>
        <v>0</v>
      </c>
      <c r="Y597" s="12">
        <v>1</v>
      </c>
      <c r="AA597" s="13" t="s">
        <v>4428</v>
      </c>
      <c r="AB597" s="13" t="s">
        <v>4428</v>
      </c>
      <c r="AC597" s="13" t="s">
        <v>4428</v>
      </c>
    </row>
    <row r="598" spans="1:29">
      <c r="A598" s="12">
        <v>597</v>
      </c>
      <c r="B598" t="s">
        <v>624</v>
      </c>
      <c r="C598" s="34">
        <v>22808</v>
      </c>
      <c r="D598" s="34" t="s">
        <v>4428</v>
      </c>
      <c r="E598" s="34" t="s">
        <v>4428</v>
      </c>
      <c r="F598" s="34" t="s">
        <v>4428</v>
      </c>
      <c r="G598" s="14" t="s">
        <v>2141</v>
      </c>
      <c r="H598" s="13">
        <v>38.292776000000003</v>
      </c>
      <c r="I598" s="13">
        <v>-122.31170899999999</v>
      </c>
      <c r="J598" s="13" t="b">
        <v>1</v>
      </c>
      <c r="K598" s="34" t="s">
        <v>4428</v>
      </c>
      <c r="L598" s="34" t="s">
        <v>4428</v>
      </c>
      <c r="M598" s="34" t="s">
        <v>4428</v>
      </c>
      <c r="N598" s="13" t="s">
        <v>3019</v>
      </c>
      <c r="O598" s="13" t="s">
        <v>3019</v>
      </c>
      <c r="P598" s="34" t="s">
        <v>4428</v>
      </c>
      <c r="Q598" s="34" t="s">
        <v>4428</v>
      </c>
      <c r="R598" s="13">
        <v>1213</v>
      </c>
      <c r="S598" s="13">
        <v>1949</v>
      </c>
      <c r="T598" s="22">
        <v>456100</v>
      </c>
      <c r="U598" s="13" t="s">
        <v>3016</v>
      </c>
      <c r="V598" s="14" t="s">
        <v>3797</v>
      </c>
      <c r="W598" s="13">
        <f t="shared" si="19"/>
        <v>0</v>
      </c>
      <c r="X598" s="13">
        <f t="shared" si="20"/>
        <v>0</v>
      </c>
      <c r="Y598" s="12">
        <v>1</v>
      </c>
      <c r="AA598" s="25">
        <v>41884</v>
      </c>
      <c r="AB598" s="25">
        <v>41919</v>
      </c>
      <c r="AC598" s="13">
        <f>DAYS360(AA598,AB598,TRUE)</f>
        <v>35</v>
      </c>
    </row>
    <row r="599" spans="1:29">
      <c r="A599" s="12">
        <v>598</v>
      </c>
      <c r="B599" t="s">
        <v>625</v>
      </c>
      <c r="C599" s="34">
        <v>22808</v>
      </c>
      <c r="D599" s="34" t="s">
        <v>4428</v>
      </c>
      <c r="E599" s="34" t="s">
        <v>4428</v>
      </c>
      <c r="F599" s="34" t="s">
        <v>4428</v>
      </c>
      <c r="G599" s="14" t="s">
        <v>2142</v>
      </c>
      <c r="H599" s="13">
        <v>38.293667999999997</v>
      </c>
      <c r="I599" s="13">
        <v>-122.31158600000001</v>
      </c>
      <c r="J599" s="13" t="b">
        <v>1</v>
      </c>
      <c r="K599" s="34" t="s">
        <v>4428</v>
      </c>
      <c r="L599" s="34" t="s">
        <v>4428</v>
      </c>
      <c r="M599" s="34" t="s">
        <v>4428</v>
      </c>
      <c r="N599" s="13" t="s">
        <v>3019</v>
      </c>
      <c r="O599" s="13" t="s">
        <v>3019</v>
      </c>
      <c r="P599" s="34" t="s">
        <v>4428</v>
      </c>
      <c r="Q599" s="34" t="s">
        <v>4428</v>
      </c>
      <c r="R599" s="13">
        <v>1898</v>
      </c>
      <c r="S599" s="13" t="s">
        <v>4428</v>
      </c>
      <c r="T599" s="22">
        <v>602200</v>
      </c>
      <c r="U599" s="13" t="s">
        <v>3016</v>
      </c>
      <c r="V599" s="14" t="s">
        <v>3798</v>
      </c>
      <c r="W599" s="13">
        <f t="shared" si="19"/>
        <v>0</v>
      </c>
      <c r="X599" s="13">
        <f t="shared" si="20"/>
        <v>0</v>
      </c>
      <c r="Y599" s="12">
        <v>2</v>
      </c>
      <c r="AA599" s="25">
        <v>41960</v>
      </c>
      <c r="AB599" s="25">
        <v>41990</v>
      </c>
      <c r="AC599" s="13">
        <f>DAYS360(AA599,AB599,TRUE)</f>
        <v>30</v>
      </c>
    </row>
    <row r="600" spans="1:29">
      <c r="A600" s="12">
        <v>599</v>
      </c>
      <c r="B600" t="s">
        <v>626</v>
      </c>
      <c r="C600" s="34">
        <v>22808</v>
      </c>
      <c r="D600" s="34" t="s">
        <v>4428</v>
      </c>
      <c r="E600" s="34" t="s">
        <v>4428</v>
      </c>
      <c r="F600" s="34" t="s">
        <v>4428</v>
      </c>
      <c r="G600" s="14" t="s">
        <v>2143</v>
      </c>
      <c r="H600" s="13">
        <v>38.293666000000002</v>
      </c>
      <c r="I600" s="13">
        <v>-122.311363</v>
      </c>
      <c r="J600" s="13" t="b">
        <v>1</v>
      </c>
      <c r="K600" s="34" t="s">
        <v>4428</v>
      </c>
      <c r="L600" s="34" t="s">
        <v>4428</v>
      </c>
      <c r="M600" s="34" t="s">
        <v>4428</v>
      </c>
      <c r="N600" s="13" t="s">
        <v>3019</v>
      </c>
      <c r="O600" s="13" t="s">
        <v>3019</v>
      </c>
      <c r="P600" s="34" t="s">
        <v>4428</v>
      </c>
      <c r="Q600" s="34" t="s">
        <v>4428</v>
      </c>
      <c r="R600" s="13">
        <v>1826</v>
      </c>
      <c r="S600" s="13">
        <v>1947</v>
      </c>
      <c r="T600" s="22">
        <v>549400</v>
      </c>
      <c r="U600" s="13" t="s">
        <v>3016</v>
      </c>
      <c r="V600" s="14" t="s">
        <v>3799</v>
      </c>
      <c r="W600" s="13">
        <f t="shared" si="19"/>
        <v>0</v>
      </c>
      <c r="X600" s="13">
        <f t="shared" si="20"/>
        <v>0</v>
      </c>
      <c r="Y600" s="12">
        <v>2</v>
      </c>
      <c r="AA600" s="25">
        <v>41904</v>
      </c>
      <c r="AB600" s="13" t="s">
        <v>3162</v>
      </c>
      <c r="AC600" s="13" t="s">
        <v>4428</v>
      </c>
    </row>
    <row r="601" spans="1:29">
      <c r="A601" s="12">
        <v>600</v>
      </c>
      <c r="B601" t="s">
        <v>627</v>
      </c>
      <c r="C601" s="34">
        <v>33015</v>
      </c>
      <c r="D601" s="34" t="s">
        <v>4428</v>
      </c>
      <c r="E601" s="34" t="s">
        <v>4428</v>
      </c>
      <c r="F601" s="34" t="s">
        <v>4428</v>
      </c>
      <c r="G601" s="14" t="s">
        <v>2144</v>
      </c>
      <c r="H601" s="13">
        <v>38.284813999999997</v>
      </c>
      <c r="I601" s="13">
        <v>-122.317373</v>
      </c>
      <c r="J601" s="13" t="b">
        <v>1</v>
      </c>
      <c r="K601" s="34" t="s">
        <v>4428</v>
      </c>
      <c r="L601" s="34" t="s">
        <v>4428</v>
      </c>
      <c r="M601" s="34" t="s">
        <v>4428</v>
      </c>
      <c r="N601" s="13" t="s">
        <v>3019</v>
      </c>
      <c r="O601" s="13" t="s">
        <v>3019</v>
      </c>
      <c r="P601" s="34" t="s">
        <v>4428</v>
      </c>
      <c r="Q601" s="34" t="s">
        <v>4428</v>
      </c>
      <c r="R601" s="13">
        <v>1818</v>
      </c>
      <c r="S601" s="13">
        <v>1948</v>
      </c>
      <c r="T601" s="22">
        <v>2002700</v>
      </c>
      <c r="U601" s="13" t="s">
        <v>3017</v>
      </c>
      <c r="V601" s="14" t="s">
        <v>3800</v>
      </c>
      <c r="W601" s="13">
        <f t="shared" si="19"/>
        <v>0</v>
      </c>
      <c r="X601" s="13">
        <f t="shared" si="20"/>
        <v>0</v>
      </c>
      <c r="Y601" s="12">
        <v>4</v>
      </c>
      <c r="AA601" s="13" t="s">
        <v>4428</v>
      </c>
      <c r="AB601" s="13" t="s">
        <v>4428</v>
      </c>
      <c r="AC601" s="13" t="s">
        <v>4428</v>
      </c>
    </row>
    <row r="602" spans="1:29">
      <c r="A602" s="12">
        <v>601</v>
      </c>
      <c r="B602" t="s">
        <v>628</v>
      </c>
      <c r="C602" s="34">
        <v>33015</v>
      </c>
      <c r="D602" s="34" t="s">
        <v>4428</v>
      </c>
      <c r="E602" s="34" t="s">
        <v>4428</v>
      </c>
      <c r="F602" s="34" t="s">
        <v>4428</v>
      </c>
      <c r="G602" s="14" t="s">
        <v>2145</v>
      </c>
      <c r="H602" s="13">
        <v>38.286155999999998</v>
      </c>
      <c r="I602" s="13">
        <v>-122.316655</v>
      </c>
      <c r="J602" s="13" t="b">
        <v>1</v>
      </c>
      <c r="K602" s="34" t="s">
        <v>4428</v>
      </c>
      <c r="L602" s="34" t="s">
        <v>4428</v>
      </c>
      <c r="M602" s="34" t="s">
        <v>4428</v>
      </c>
      <c r="N602" s="13" t="s">
        <v>3019</v>
      </c>
      <c r="O602" s="13" t="s">
        <v>3019</v>
      </c>
      <c r="P602" s="34" t="s">
        <v>4428</v>
      </c>
      <c r="Q602" s="34" t="s">
        <v>4428</v>
      </c>
      <c r="R602" s="13">
        <v>3077</v>
      </c>
      <c r="S602" s="13">
        <v>1970</v>
      </c>
      <c r="T602" s="22">
        <v>1800700</v>
      </c>
      <c r="U602" s="13" t="s">
        <v>3016</v>
      </c>
      <c r="V602" s="14" t="s">
        <v>3801</v>
      </c>
      <c r="W602" s="13">
        <f t="shared" si="19"/>
        <v>0</v>
      </c>
      <c r="X602" s="13">
        <f t="shared" si="20"/>
        <v>0</v>
      </c>
      <c r="Y602" s="12">
        <v>3</v>
      </c>
      <c r="AA602" s="25">
        <v>42080</v>
      </c>
      <c r="AB602" s="25">
        <v>42128</v>
      </c>
      <c r="AC602" s="13">
        <f>DAYS360(AA602,AB602,TRUE)</f>
        <v>47</v>
      </c>
    </row>
    <row r="603" spans="1:29">
      <c r="A603" s="12">
        <v>602</v>
      </c>
      <c r="B603" t="s">
        <v>629</v>
      </c>
      <c r="C603" s="34">
        <v>33015</v>
      </c>
      <c r="D603" s="34" t="s">
        <v>4428</v>
      </c>
      <c r="E603" s="34" t="s">
        <v>4428</v>
      </c>
      <c r="F603" s="34" t="s">
        <v>4428</v>
      </c>
      <c r="G603" s="14" t="s">
        <v>2146</v>
      </c>
      <c r="H603" s="13">
        <v>38.287529999999997</v>
      </c>
      <c r="I603" s="13">
        <v>-122.309112</v>
      </c>
      <c r="J603" s="13" t="b">
        <v>1</v>
      </c>
      <c r="K603" s="34" t="s">
        <v>4428</v>
      </c>
      <c r="L603" s="34" t="s">
        <v>4428</v>
      </c>
      <c r="M603" s="34" t="s">
        <v>4428</v>
      </c>
      <c r="N603" s="13" t="s">
        <v>3019</v>
      </c>
      <c r="O603" s="13" t="s">
        <v>3019</v>
      </c>
      <c r="P603" s="34" t="s">
        <v>4428</v>
      </c>
      <c r="Q603" s="34" t="s">
        <v>4428</v>
      </c>
      <c r="R603" s="13">
        <v>1146</v>
      </c>
      <c r="S603" s="13">
        <v>1954</v>
      </c>
      <c r="T603" s="22">
        <v>438700</v>
      </c>
      <c r="U603" s="13" t="s">
        <v>3016</v>
      </c>
      <c r="V603" s="14" t="s">
        <v>3802</v>
      </c>
      <c r="W603" s="13">
        <f t="shared" si="19"/>
        <v>0</v>
      </c>
      <c r="X603" s="13">
        <f t="shared" si="20"/>
        <v>0</v>
      </c>
      <c r="Y603" s="12">
        <v>2</v>
      </c>
      <c r="AA603" s="25">
        <v>41884</v>
      </c>
      <c r="AB603" s="25">
        <v>42038</v>
      </c>
      <c r="AC603" s="13">
        <f>DAYS360(AA603,AB603,TRUE)</f>
        <v>151</v>
      </c>
    </row>
    <row r="604" spans="1:29">
      <c r="A604" s="12">
        <v>603</v>
      </c>
      <c r="B604" t="s">
        <v>630</v>
      </c>
      <c r="C604" s="34">
        <v>33015</v>
      </c>
      <c r="D604" s="34" t="s">
        <v>4428</v>
      </c>
      <c r="E604" s="34" t="s">
        <v>4428</v>
      </c>
      <c r="F604" s="34" t="s">
        <v>4428</v>
      </c>
      <c r="G604" s="14" t="s">
        <v>2147</v>
      </c>
      <c r="H604" s="13">
        <v>38.287534999999998</v>
      </c>
      <c r="I604" s="13">
        <v>-122.30825900000001</v>
      </c>
      <c r="J604" s="13" t="b">
        <v>1</v>
      </c>
      <c r="K604" s="34" t="s">
        <v>4428</v>
      </c>
      <c r="L604" s="34" t="s">
        <v>4428</v>
      </c>
      <c r="M604" s="34" t="s">
        <v>4428</v>
      </c>
      <c r="N604" s="13" t="s">
        <v>3019</v>
      </c>
      <c r="O604" s="13" t="s">
        <v>3019</v>
      </c>
      <c r="P604" s="34" t="s">
        <v>4428</v>
      </c>
      <c r="Q604" s="34" t="s">
        <v>4428</v>
      </c>
      <c r="R604" s="13">
        <v>1088</v>
      </c>
      <c r="S604" s="13">
        <v>1955</v>
      </c>
      <c r="T604" s="22">
        <v>455700</v>
      </c>
      <c r="U604" s="13" t="s">
        <v>3016</v>
      </c>
      <c r="V604" s="14" t="s">
        <v>3473</v>
      </c>
      <c r="W604" s="13">
        <f t="shared" si="19"/>
        <v>1</v>
      </c>
      <c r="X604" s="13">
        <f t="shared" si="20"/>
        <v>0</v>
      </c>
      <c r="Y604" s="12">
        <v>1</v>
      </c>
      <c r="AA604" s="13" t="s">
        <v>4428</v>
      </c>
      <c r="AB604" s="13" t="s">
        <v>4428</v>
      </c>
      <c r="AC604" s="13" t="s">
        <v>4428</v>
      </c>
    </row>
    <row r="605" spans="1:29">
      <c r="A605" s="12">
        <v>604</v>
      </c>
      <c r="B605" t="s">
        <v>1442</v>
      </c>
      <c r="C605" s="34">
        <v>33015</v>
      </c>
      <c r="D605" s="34" t="s">
        <v>4428</v>
      </c>
      <c r="E605" s="34" t="s">
        <v>4428</v>
      </c>
      <c r="F605" s="34" t="s">
        <v>4428</v>
      </c>
      <c r="G605" s="14" t="s">
        <v>2148</v>
      </c>
      <c r="H605" s="13">
        <v>38.286746000000001</v>
      </c>
      <c r="I605" s="13">
        <v>-122.309228</v>
      </c>
      <c r="J605" s="13" t="b">
        <v>1</v>
      </c>
      <c r="K605" s="34" t="s">
        <v>4428</v>
      </c>
      <c r="L605" s="34" t="s">
        <v>4428</v>
      </c>
      <c r="M605" s="34" t="s">
        <v>4428</v>
      </c>
      <c r="N605" s="13" t="s">
        <v>3019</v>
      </c>
      <c r="O605" s="13" t="s">
        <v>3019</v>
      </c>
      <c r="P605" s="34" t="s">
        <v>4428</v>
      </c>
      <c r="Q605" s="34" t="s">
        <v>4428</v>
      </c>
      <c r="R605" s="13">
        <v>1257</v>
      </c>
      <c r="S605" s="13">
        <v>1951</v>
      </c>
      <c r="T605" s="22">
        <v>473800</v>
      </c>
      <c r="U605" s="13" t="s">
        <v>3016</v>
      </c>
      <c r="V605" s="14" t="s">
        <v>3803</v>
      </c>
      <c r="W605" s="13">
        <f t="shared" si="19"/>
        <v>1</v>
      </c>
      <c r="X605" s="13">
        <f t="shared" si="20"/>
        <v>0</v>
      </c>
      <c r="Y605" s="12">
        <v>2</v>
      </c>
      <c r="AA605" s="25">
        <v>41962</v>
      </c>
      <c r="AB605" s="25">
        <v>41996</v>
      </c>
      <c r="AC605" s="13">
        <f>DAYS360(AA605,AB605,TRUE)</f>
        <v>34</v>
      </c>
    </row>
    <row r="606" spans="1:29">
      <c r="A606" s="12">
        <v>605</v>
      </c>
      <c r="B606" t="s">
        <v>631</v>
      </c>
      <c r="C606" s="34">
        <v>33015</v>
      </c>
      <c r="D606" s="34" t="s">
        <v>4428</v>
      </c>
      <c r="E606" s="34" t="s">
        <v>4428</v>
      </c>
      <c r="F606" s="34" t="s">
        <v>4428</v>
      </c>
      <c r="G606" s="14" t="s">
        <v>2149</v>
      </c>
      <c r="H606" s="13">
        <v>38.285468000000002</v>
      </c>
      <c r="I606" s="13">
        <v>-122.310428</v>
      </c>
      <c r="J606" s="13" t="b">
        <v>1</v>
      </c>
      <c r="K606" s="34" t="s">
        <v>4428</v>
      </c>
      <c r="L606" s="34" t="s">
        <v>4428</v>
      </c>
      <c r="M606" s="34" t="s">
        <v>4428</v>
      </c>
      <c r="N606" s="13" t="s">
        <v>3019</v>
      </c>
      <c r="O606" s="13" t="s">
        <v>3019</v>
      </c>
      <c r="P606" s="34" t="s">
        <v>4428</v>
      </c>
      <c r="Q606" s="34" t="s">
        <v>4428</v>
      </c>
      <c r="R606" s="13">
        <v>1156</v>
      </c>
      <c r="S606" s="13">
        <v>1955</v>
      </c>
      <c r="T606" s="22">
        <v>474400</v>
      </c>
      <c r="U606" s="13" t="s">
        <v>3016</v>
      </c>
      <c r="V606" s="14" t="s">
        <v>3804</v>
      </c>
      <c r="W606" s="13">
        <f t="shared" si="19"/>
        <v>1</v>
      </c>
      <c r="X606" s="13">
        <f t="shared" si="20"/>
        <v>0</v>
      </c>
      <c r="Y606" s="12">
        <v>2</v>
      </c>
      <c r="AA606" s="25">
        <v>41890</v>
      </c>
      <c r="AB606" s="25">
        <v>42132</v>
      </c>
      <c r="AC606" s="13">
        <f>DAYS360(AA606,AB606,TRUE)</f>
        <v>240</v>
      </c>
    </row>
    <row r="607" spans="1:29">
      <c r="A607" s="12">
        <v>606</v>
      </c>
      <c r="B607" t="s">
        <v>632</v>
      </c>
      <c r="C607" s="34">
        <v>33015</v>
      </c>
      <c r="D607" s="34" t="s">
        <v>4428</v>
      </c>
      <c r="E607" s="34" t="s">
        <v>4428</v>
      </c>
      <c r="F607" s="34" t="s">
        <v>4428</v>
      </c>
      <c r="G607" s="14" t="s">
        <v>2150</v>
      </c>
      <c r="H607" s="13">
        <v>38.284851000000003</v>
      </c>
      <c r="I607" s="13">
        <v>-122.307108</v>
      </c>
      <c r="J607" s="13" t="b">
        <v>1</v>
      </c>
      <c r="K607" s="34" t="s">
        <v>4428</v>
      </c>
      <c r="L607" s="34" t="s">
        <v>4428</v>
      </c>
      <c r="M607" s="34" t="s">
        <v>4428</v>
      </c>
      <c r="N607" s="13" t="s">
        <v>3019</v>
      </c>
      <c r="O607" s="13" t="s">
        <v>3019</v>
      </c>
      <c r="P607" s="34" t="s">
        <v>4428</v>
      </c>
      <c r="Q607" s="34" t="s">
        <v>4428</v>
      </c>
      <c r="R607" s="13">
        <v>1498</v>
      </c>
      <c r="S607" s="13">
        <v>1955</v>
      </c>
      <c r="T607" s="22">
        <v>574500</v>
      </c>
      <c r="U607" s="13" t="s">
        <v>3016</v>
      </c>
      <c r="V607" s="14" t="s">
        <v>3805</v>
      </c>
      <c r="W607" s="13">
        <f t="shared" si="19"/>
        <v>1</v>
      </c>
      <c r="X607" s="13">
        <f t="shared" si="20"/>
        <v>0</v>
      </c>
      <c r="Y607" s="12">
        <v>1</v>
      </c>
      <c r="AA607" s="13" t="s">
        <v>4428</v>
      </c>
      <c r="AB607" s="13" t="s">
        <v>4428</v>
      </c>
      <c r="AC607" s="13" t="s">
        <v>4428</v>
      </c>
    </row>
    <row r="608" spans="1:29">
      <c r="A608" s="12">
        <v>607</v>
      </c>
      <c r="B608" t="s">
        <v>633</v>
      </c>
      <c r="C608" s="34">
        <v>33015</v>
      </c>
      <c r="D608" s="34" t="s">
        <v>4428</v>
      </c>
      <c r="E608" s="34" t="s">
        <v>4428</v>
      </c>
      <c r="F608" s="34" t="s">
        <v>4428</v>
      </c>
      <c r="G608" s="14" t="s">
        <v>2151</v>
      </c>
      <c r="H608" s="13">
        <v>38.283285999999997</v>
      </c>
      <c r="I608" s="13">
        <v>-122.30763399999999</v>
      </c>
      <c r="J608" s="13" t="b">
        <v>1</v>
      </c>
      <c r="K608" s="34" t="s">
        <v>4428</v>
      </c>
      <c r="L608" s="34" t="s">
        <v>4428</v>
      </c>
      <c r="M608" s="34" t="s">
        <v>4428</v>
      </c>
      <c r="N608" s="13" t="s">
        <v>3019</v>
      </c>
      <c r="O608" s="13" t="s">
        <v>3019</v>
      </c>
      <c r="P608" s="34" t="s">
        <v>4428</v>
      </c>
      <c r="Q608" s="34" t="s">
        <v>4428</v>
      </c>
      <c r="R608" s="13">
        <v>1541</v>
      </c>
      <c r="S608" s="13">
        <v>1955</v>
      </c>
      <c r="T608" s="22">
        <v>561900</v>
      </c>
      <c r="U608" s="13" t="s">
        <v>3016</v>
      </c>
      <c r="V608" s="14" t="s">
        <v>3806</v>
      </c>
      <c r="W608" s="13">
        <f t="shared" si="19"/>
        <v>1</v>
      </c>
      <c r="X608" s="13">
        <f t="shared" si="20"/>
        <v>0</v>
      </c>
      <c r="Y608" s="12">
        <v>2</v>
      </c>
      <c r="AA608" s="13" t="s">
        <v>4428</v>
      </c>
      <c r="AB608" s="13" t="s">
        <v>4428</v>
      </c>
      <c r="AC608" s="13" t="s">
        <v>4428</v>
      </c>
    </row>
    <row r="609" spans="1:29">
      <c r="A609" s="12">
        <v>608</v>
      </c>
      <c r="B609" t="s">
        <v>634</v>
      </c>
      <c r="C609" s="34">
        <v>33015</v>
      </c>
      <c r="D609" s="34" t="s">
        <v>4428</v>
      </c>
      <c r="E609" s="34" t="s">
        <v>4428</v>
      </c>
      <c r="F609" s="34" t="s">
        <v>4428</v>
      </c>
      <c r="G609" s="14" t="s">
        <v>2152</v>
      </c>
      <c r="H609" s="13">
        <v>38.283126000000003</v>
      </c>
      <c r="I609" s="13">
        <v>-122.307597</v>
      </c>
      <c r="J609" s="13" t="b">
        <v>1</v>
      </c>
      <c r="K609" s="34" t="s">
        <v>4428</v>
      </c>
      <c r="L609" s="34" t="s">
        <v>4428</v>
      </c>
      <c r="M609" s="34" t="s">
        <v>4428</v>
      </c>
      <c r="N609" s="13" t="s">
        <v>3019</v>
      </c>
      <c r="O609" s="13" t="s">
        <v>3019</v>
      </c>
      <c r="P609" s="34" t="s">
        <v>4428</v>
      </c>
      <c r="Q609" s="34" t="s">
        <v>4428</v>
      </c>
      <c r="R609" s="13">
        <v>1199</v>
      </c>
      <c r="S609" s="13">
        <v>1955</v>
      </c>
      <c r="T609" s="22">
        <v>454800</v>
      </c>
      <c r="U609" s="13" t="s">
        <v>3016</v>
      </c>
      <c r="V609" s="14" t="s">
        <v>3807</v>
      </c>
      <c r="W609" s="13">
        <f t="shared" si="19"/>
        <v>1</v>
      </c>
      <c r="X609" s="13">
        <f t="shared" si="20"/>
        <v>0</v>
      </c>
      <c r="Y609" s="12">
        <v>2</v>
      </c>
      <c r="AA609" s="13" t="s">
        <v>4428</v>
      </c>
      <c r="AB609" s="13" t="s">
        <v>4428</v>
      </c>
      <c r="AC609" s="13" t="s">
        <v>4428</v>
      </c>
    </row>
    <row r="610" spans="1:29">
      <c r="A610" s="12">
        <v>609</v>
      </c>
      <c r="B610" t="s">
        <v>635</v>
      </c>
      <c r="C610" s="34">
        <v>33015</v>
      </c>
      <c r="D610" s="34" t="s">
        <v>4428</v>
      </c>
      <c r="E610" s="34" t="s">
        <v>4428</v>
      </c>
      <c r="F610" s="34" t="s">
        <v>4428</v>
      </c>
      <c r="G610" s="14" t="s">
        <v>2153</v>
      </c>
      <c r="H610" s="13">
        <v>38.281785999999997</v>
      </c>
      <c r="I610" s="13">
        <v>-122.30620999999999</v>
      </c>
      <c r="J610" s="13" t="b">
        <v>1</v>
      </c>
      <c r="K610" s="34" t="s">
        <v>4428</v>
      </c>
      <c r="L610" s="34" t="s">
        <v>4428</v>
      </c>
      <c r="M610" s="34" t="s">
        <v>4428</v>
      </c>
      <c r="N610" s="13" t="s">
        <v>3019</v>
      </c>
      <c r="O610" s="13" t="s">
        <v>3019</v>
      </c>
      <c r="P610" s="34" t="s">
        <v>4428</v>
      </c>
      <c r="Q610" s="34" t="s">
        <v>4428</v>
      </c>
      <c r="R610" s="13">
        <v>2051</v>
      </c>
      <c r="S610" s="13">
        <v>1971</v>
      </c>
      <c r="T610" s="22">
        <v>694100</v>
      </c>
      <c r="U610" s="13" t="s">
        <v>3016</v>
      </c>
      <c r="V610" s="14" t="s">
        <v>3808</v>
      </c>
      <c r="W610" s="13">
        <f t="shared" si="19"/>
        <v>1</v>
      </c>
      <c r="X610" s="13">
        <f t="shared" si="20"/>
        <v>0</v>
      </c>
      <c r="Y610" s="12">
        <v>2</v>
      </c>
      <c r="AA610" s="13" t="s">
        <v>4428</v>
      </c>
      <c r="AB610" s="13" t="s">
        <v>4428</v>
      </c>
      <c r="AC610" s="13" t="s">
        <v>4428</v>
      </c>
    </row>
    <row r="611" spans="1:29">
      <c r="A611" s="12">
        <v>610</v>
      </c>
      <c r="B611" t="s">
        <v>636</v>
      </c>
      <c r="C611" s="34">
        <v>31273</v>
      </c>
      <c r="D611" s="34" t="s">
        <v>4428</v>
      </c>
      <c r="E611" s="34" t="s">
        <v>4428</v>
      </c>
      <c r="F611" s="34" t="s">
        <v>4428</v>
      </c>
      <c r="G611" s="14" t="s">
        <v>2154</v>
      </c>
      <c r="H611" s="13">
        <v>38.287393999999999</v>
      </c>
      <c r="I611" s="13">
        <v>-122.305825</v>
      </c>
      <c r="J611" s="13" t="b">
        <v>1</v>
      </c>
      <c r="K611" s="34" t="s">
        <v>4428</v>
      </c>
      <c r="L611" s="34" t="s">
        <v>4428</v>
      </c>
      <c r="M611" s="34" t="s">
        <v>4428</v>
      </c>
      <c r="N611" s="13" t="s">
        <v>3018</v>
      </c>
      <c r="O611" s="13" t="s">
        <v>3018</v>
      </c>
      <c r="P611" s="34" t="s">
        <v>4428</v>
      </c>
      <c r="Q611" s="34" t="s">
        <v>4428</v>
      </c>
      <c r="R611" s="19">
        <v>5000</v>
      </c>
      <c r="S611" s="13" t="s">
        <v>4428</v>
      </c>
      <c r="T611" s="22" t="s">
        <v>4428</v>
      </c>
      <c r="U611" s="13" t="s">
        <v>3016</v>
      </c>
      <c r="V611" s="14" t="s">
        <v>3809</v>
      </c>
      <c r="W611" s="13">
        <f t="shared" si="19"/>
        <v>0</v>
      </c>
      <c r="X611" s="13">
        <f t="shared" si="20"/>
        <v>0</v>
      </c>
      <c r="Y611" s="12">
        <v>2</v>
      </c>
      <c r="AA611" s="13" t="s">
        <v>4428</v>
      </c>
      <c r="AB611" s="13" t="s">
        <v>4428</v>
      </c>
      <c r="AC611" s="13" t="s">
        <v>4428</v>
      </c>
    </row>
    <row r="612" spans="1:29">
      <c r="A612" s="12">
        <v>611</v>
      </c>
      <c r="B612" t="s">
        <v>637</v>
      </c>
      <c r="C612" s="34">
        <v>31273</v>
      </c>
      <c r="D612" s="34" t="s">
        <v>4428</v>
      </c>
      <c r="E612" s="34" t="s">
        <v>4428</v>
      </c>
      <c r="F612" s="34" t="s">
        <v>4428</v>
      </c>
      <c r="G612" s="14" t="s">
        <v>2155</v>
      </c>
      <c r="H612" s="13">
        <v>38.287225999999997</v>
      </c>
      <c r="I612" s="13">
        <v>-122.30673400000001</v>
      </c>
      <c r="J612" s="13" t="b">
        <v>1</v>
      </c>
      <c r="K612" s="34" t="s">
        <v>4428</v>
      </c>
      <c r="L612" s="34" t="s">
        <v>4428</v>
      </c>
      <c r="M612" s="34" t="s">
        <v>4428</v>
      </c>
      <c r="N612" s="13" t="s">
        <v>3019</v>
      </c>
      <c r="O612" s="13" t="s">
        <v>3019</v>
      </c>
      <c r="P612" s="34" t="s">
        <v>4428</v>
      </c>
      <c r="Q612" s="34" t="s">
        <v>4428</v>
      </c>
      <c r="R612" s="13">
        <v>1199</v>
      </c>
      <c r="S612" s="13">
        <v>1955</v>
      </c>
      <c r="T612" s="22">
        <v>437200</v>
      </c>
      <c r="U612" s="13" t="s">
        <v>3016</v>
      </c>
      <c r="V612" s="14" t="s">
        <v>3810</v>
      </c>
      <c r="W612" s="13">
        <f t="shared" si="19"/>
        <v>0</v>
      </c>
      <c r="X612" s="13">
        <f t="shared" si="20"/>
        <v>0</v>
      </c>
      <c r="Y612" s="12">
        <v>2</v>
      </c>
      <c r="AA612" s="13" t="s">
        <v>4428</v>
      </c>
      <c r="AB612" s="13" t="s">
        <v>4428</v>
      </c>
      <c r="AC612" s="13" t="s">
        <v>4428</v>
      </c>
    </row>
    <row r="613" spans="1:29">
      <c r="A613" s="12">
        <v>612</v>
      </c>
      <c r="B613" t="s">
        <v>638</v>
      </c>
      <c r="C613" s="34">
        <v>31273</v>
      </c>
      <c r="D613" s="34" t="s">
        <v>4428</v>
      </c>
      <c r="E613" s="34" t="s">
        <v>4428</v>
      </c>
      <c r="F613" s="34" t="s">
        <v>4428</v>
      </c>
      <c r="G613" s="14" t="s">
        <v>2156</v>
      </c>
      <c r="H613" s="13">
        <v>38.286521</v>
      </c>
      <c r="I613" s="13">
        <v>-122.30693599999999</v>
      </c>
      <c r="J613" s="13" t="b">
        <v>1</v>
      </c>
      <c r="K613" s="34" t="s">
        <v>4428</v>
      </c>
      <c r="L613" s="34" t="s">
        <v>4428</v>
      </c>
      <c r="M613" s="34" t="s">
        <v>4428</v>
      </c>
      <c r="N613" s="13" t="s">
        <v>3019</v>
      </c>
      <c r="O613" s="13" t="s">
        <v>3019</v>
      </c>
      <c r="P613" s="34" t="s">
        <v>4428</v>
      </c>
      <c r="Q613" s="34" t="s">
        <v>4428</v>
      </c>
      <c r="R613" s="13">
        <v>1870</v>
      </c>
      <c r="S613" s="13">
        <v>1956</v>
      </c>
      <c r="T613" s="22">
        <v>640500</v>
      </c>
      <c r="U613" s="13" t="s">
        <v>3016</v>
      </c>
      <c r="V613" s="14" t="s">
        <v>3811</v>
      </c>
      <c r="W613" s="13">
        <f t="shared" si="19"/>
        <v>1</v>
      </c>
      <c r="X613" s="13">
        <f t="shared" si="20"/>
        <v>0</v>
      </c>
      <c r="Y613" s="12">
        <v>1</v>
      </c>
      <c r="AA613" s="25">
        <v>41932</v>
      </c>
      <c r="AB613" s="13" t="s">
        <v>3152</v>
      </c>
      <c r="AC613" s="13" t="s">
        <v>4428</v>
      </c>
    </row>
    <row r="614" spans="1:29">
      <c r="A614" s="12">
        <v>613</v>
      </c>
      <c r="B614" t="s">
        <v>639</v>
      </c>
      <c r="C614" s="34">
        <v>31273</v>
      </c>
      <c r="D614" s="34" t="s">
        <v>4428</v>
      </c>
      <c r="E614" s="34" t="s">
        <v>4428</v>
      </c>
      <c r="F614" s="34" t="s">
        <v>4428</v>
      </c>
      <c r="G614" s="14" t="s">
        <v>2157</v>
      </c>
      <c r="H614" s="13">
        <v>38.285778000000001</v>
      </c>
      <c r="I614" s="13">
        <v>-122.306349</v>
      </c>
      <c r="J614" s="13" t="b">
        <v>1</v>
      </c>
      <c r="K614" s="34" t="s">
        <v>4428</v>
      </c>
      <c r="L614" s="34" t="s">
        <v>4428</v>
      </c>
      <c r="M614" s="34" t="s">
        <v>4428</v>
      </c>
      <c r="N614" s="13" t="s">
        <v>3019</v>
      </c>
      <c r="O614" s="13" t="s">
        <v>3019</v>
      </c>
      <c r="P614" s="34" t="s">
        <v>4428</v>
      </c>
      <c r="Q614" s="34" t="s">
        <v>4428</v>
      </c>
      <c r="R614" s="13">
        <v>1243</v>
      </c>
      <c r="S614" s="13">
        <v>1955</v>
      </c>
      <c r="T614" s="22">
        <v>480900</v>
      </c>
      <c r="U614" s="13" t="s">
        <v>3016</v>
      </c>
      <c r="V614" s="14" t="s">
        <v>3768</v>
      </c>
      <c r="W614" s="13">
        <f t="shared" si="19"/>
        <v>0</v>
      </c>
      <c r="X614" s="13">
        <f t="shared" si="20"/>
        <v>0</v>
      </c>
      <c r="Y614" s="12">
        <v>2</v>
      </c>
      <c r="AA614" s="25">
        <v>42059</v>
      </c>
      <c r="AB614" s="13" t="s">
        <v>3163</v>
      </c>
      <c r="AC614" s="13" t="s">
        <v>4428</v>
      </c>
    </row>
    <row r="615" spans="1:29">
      <c r="A615" s="12">
        <v>614</v>
      </c>
      <c r="B615" t="s">
        <v>640</v>
      </c>
      <c r="C615" s="34">
        <v>31273</v>
      </c>
      <c r="D615" s="34" t="s">
        <v>4428</v>
      </c>
      <c r="E615" s="34" t="s">
        <v>4428</v>
      </c>
      <c r="F615" s="34" t="s">
        <v>4428</v>
      </c>
      <c r="G615" s="14" t="s">
        <v>2158</v>
      </c>
      <c r="H615" s="13">
        <v>38.285587</v>
      </c>
      <c r="I615" s="13">
        <v>-122.30483099999999</v>
      </c>
      <c r="J615" s="13" t="b">
        <v>1</v>
      </c>
      <c r="K615" s="34" t="s">
        <v>4428</v>
      </c>
      <c r="L615" s="34" t="s">
        <v>4428</v>
      </c>
      <c r="M615" s="34" t="s">
        <v>4428</v>
      </c>
      <c r="N615" s="13" t="s">
        <v>3019</v>
      </c>
      <c r="O615" s="13" t="s">
        <v>3019</v>
      </c>
      <c r="P615" s="34" t="s">
        <v>4428</v>
      </c>
      <c r="Q615" s="34" t="s">
        <v>4428</v>
      </c>
      <c r="R615" s="19">
        <v>2500</v>
      </c>
      <c r="S615" s="13" t="s">
        <v>4428</v>
      </c>
      <c r="T615" s="22" t="s">
        <v>4428</v>
      </c>
      <c r="U615" s="13" t="s">
        <v>3017</v>
      </c>
      <c r="V615" s="14" t="s">
        <v>3791</v>
      </c>
      <c r="W615" s="13">
        <f t="shared" si="19"/>
        <v>0</v>
      </c>
      <c r="X615" s="13">
        <f t="shared" si="20"/>
        <v>0</v>
      </c>
      <c r="Y615" s="12">
        <v>4</v>
      </c>
      <c r="AA615" s="25">
        <v>42195</v>
      </c>
      <c r="AB615" s="25">
        <v>42258</v>
      </c>
      <c r="AC615" s="13">
        <f>DAYS360(AA615,AB615,TRUE)</f>
        <v>61</v>
      </c>
    </row>
    <row r="616" spans="1:29">
      <c r="A616" s="12">
        <v>615</v>
      </c>
      <c r="B616" t="s">
        <v>641</v>
      </c>
      <c r="C616" s="34">
        <v>31273</v>
      </c>
      <c r="D616" s="34" t="s">
        <v>4428</v>
      </c>
      <c r="E616" s="34" t="s">
        <v>4428</v>
      </c>
      <c r="F616" s="34" t="s">
        <v>4428</v>
      </c>
      <c r="G616" s="14" t="s">
        <v>2159</v>
      </c>
      <c r="H616" s="13">
        <v>38.284385999999998</v>
      </c>
      <c r="I616" s="13">
        <v>-122.303982</v>
      </c>
      <c r="J616" s="13" t="b">
        <v>1</v>
      </c>
      <c r="K616" s="34" t="s">
        <v>4428</v>
      </c>
      <c r="L616" s="34" t="s">
        <v>4428</v>
      </c>
      <c r="M616" s="34" t="s">
        <v>4428</v>
      </c>
      <c r="N616" s="13" t="s">
        <v>3019</v>
      </c>
      <c r="O616" s="13" t="s">
        <v>3019</v>
      </c>
      <c r="P616" s="34" t="s">
        <v>4428</v>
      </c>
      <c r="Q616" s="34" t="s">
        <v>4428</v>
      </c>
      <c r="R616" s="13">
        <v>1199</v>
      </c>
      <c r="S616" s="13">
        <v>1955</v>
      </c>
      <c r="T616" s="22">
        <v>573500</v>
      </c>
      <c r="U616" s="13" t="s">
        <v>3016</v>
      </c>
      <c r="V616" s="14" t="s">
        <v>3812</v>
      </c>
      <c r="W616" s="13">
        <f t="shared" si="19"/>
        <v>0</v>
      </c>
      <c r="X616" s="13">
        <f t="shared" si="20"/>
        <v>0</v>
      </c>
      <c r="Y616" s="12">
        <v>2</v>
      </c>
      <c r="AA616" s="13" t="s">
        <v>4428</v>
      </c>
      <c r="AB616" s="13" t="s">
        <v>4428</v>
      </c>
      <c r="AC616" s="13" t="s">
        <v>4428</v>
      </c>
    </row>
    <row r="617" spans="1:29">
      <c r="A617" s="12">
        <v>616</v>
      </c>
      <c r="B617" t="s">
        <v>642</v>
      </c>
      <c r="C617" s="34">
        <v>31273</v>
      </c>
      <c r="D617" s="34" t="s">
        <v>4428</v>
      </c>
      <c r="E617" s="34" t="s">
        <v>4428</v>
      </c>
      <c r="F617" s="34" t="s">
        <v>4428</v>
      </c>
      <c r="G617" s="14" t="s">
        <v>2160</v>
      </c>
      <c r="H617" s="13">
        <v>38.283969999999997</v>
      </c>
      <c r="I617" s="13">
        <v>-122.30435900000001</v>
      </c>
      <c r="J617" s="13" t="b">
        <v>1</v>
      </c>
      <c r="K617" s="34" t="s">
        <v>4428</v>
      </c>
      <c r="L617" s="34" t="s">
        <v>4428</v>
      </c>
      <c r="M617" s="34" t="s">
        <v>4428</v>
      </c>
      <c r="N617" s="13" t="s">
        <v>3019</v>
      </c>
      <c r="O617" s="13" t="s">
        <v>3019</v>
      </c>
      <c r="P617" s="34" t="s">
        <v>4428</v>
      </c>
      <c r="Q617" s="34" t="s">
        <v>4428</v>
      </c>
      <c r="R617" s="13">
        <v>1755</v>
      </c>
      <c r="S617" s="13">
        <v>1955</v>
      </c>
      <c r="T617" s="22">
        <v>624900</v>
      </c>
      <c r="U617" s="13" t="s">
        <v>3016</v>
      </c>
      <c r="V617" s="14" t="s">
        <v>3813</v>
      </c>
      <c r="W617" s="13">
        <f t="shared" si="19"/>
        <v>0</v>
      </c>
      <c r="X617" s="13">
        <f t="shared" si="20"/>
        <v>0</v>
      </c>
      <c r="Y617" s="12">
        <v>2</v>
      </c>
      <c r="AA617" s="13" t="s">
        <v>4428</v>
      </c>
      <c r="AB617" s="13" t="s">
        <v>4428</v>
      </c>
      <c r="AC617" s="13" t="s">
        <v>4428</v>
      </c>
    </row>
    <row r="618" spans="1:29">
      <c r="A618" s="12">
        <v>617</v>
      </c>
      <c r="B618" t="s">
        <v>643</v>
      </c>
      <c r="C618" s="34">
        <v>31273</v>
      </c>
      <c r="D618" s="34" t="s">
        <v>4428</v>
      </c>
      <c r="E618" s="34" t="s">
        <v>4428</v>
      </c>
      <c r="F618" s="34" t="s">
        <v>4428</v>
      </c>
      <c r="G618" s="14" t="s">
        <v>2161</v>
      </c>
      <c r="H618" s="13">
        <v>38.283555</v>
      </c>
      <c r="I618" s="13">
        <v>-122.303764</v>
      </c>
      <c r="J618" s="13" t="b">
        <v>1</v>
      </c>
      <c r="K618" s="34" t="s">
        <v>4428</v>
      </c>
      <c r="L618" s="34" t="s">
        <v>4428</v>
      </c>
      <c r="M618" s="34" t="s">
        <v>4428</v>
      </c>
      <c r="N618" s="13" t="s">
        <v>3019</v>
      </c>
      <c r="O618" s="13" t="s">
        <v>3019</v>
      </c>
      <c r="P618" s="34" t="s">
        <v>4428</v>
      </c>
      <c r="Q618" s="34" t="s">
        <v>4428</v>
      </c>
      <c r="R618" s="13">
        <v>1509</v>
      </c>
      <c r="S618" s="13">
        <v>1955</v>
      </c>
      <c r="T618" s="22">
        <v>531600</v>
      </c>
      <c r="U618" s="13" t="s">
        <v>3016</v>
      </c>
      <c r="V618" s="14" t="s">
        <v>3814</v>
      </c>
      <c r="W618" s="13">
        <f t="shared" si="19"/>
        <v>1</v>
      </c>
      <c r="X618" s="13">
        <f t="shared" si="20"/>
        <v>0</v>
      </c>
      <c r="Y618" s="12">
        <v>2</v>
      </c>
      <c r="AA618" s="25">
        <v>41905</v>
      </c>
      <c r="AB618" s="25">
        <v>41932</v>
      </c>
      <c r="AC618" s="13">
        <f>DAYS360(AA618,AB618,TRUE)</f>
        <v>27</v>
      </c>
    </row>
    <row r="619" spans="1:29">
      <c r="A619" s="12">
        <v>618</v>
      </c>
      <c r="B619" t="s">
        <v>644</v>
      </c>
      <c r="C619" s="34">
        <v>31273</v>
      </c>
      <c r="D619" s="34" t="s">
        <v>4428</v>
      </c>
      <c r="E619" s="34" t="s">
        <v>4428</v>
      </c>
      <c r="F619" s="34" t="s">
        <v>4428</v>
      </c>
      <c r="G619" s="14" t="s">
        <v>2162</v>
      </c>
      <c r="H619" s="13">
        <v>38.282556</v>
      </c>
      <c r="I619" s="13">
        <v>-122.304248</v>
      </c>
      <c r="J619" s="13" t="b">
        <v>1</v>
      </c>
      <c r="K619" s="34" t="s">
        <v>4428</v>
      </c>
      <c r="L619" s="34" t="s">
        <v>4428</v>
      </c>
      <c r="M619" s="34" t="s">
        <v>4428</v>
      </c>
      <c r="N619" s="13" t="s">
        <v>3019</v>
      </c>
      <c r="O619" s="13" t="s">
        <v>3019</v>
      </c>
      <c r="P619" s="34" t="s">
        <v>4428</v>
      </c>
      <c r="Q619" s="34" t="s">
        <v>4428</v>
      </c>
      <c r="R619" s="13">
        <v>1367</v>
      </c>
      <c r="S619" s="13">
        <v>1955</v>
      </c>
      <c r="T619" s="22">
        <v>515300</v>
      </c>
      <c r="U619" s="13" t="s">
        <v>3016</v>
      </c>
      <c r="V619" s="14" t="s">
        <v>3815</v>
      </c>
      <c r="W619" s="13">
        <f t="shared" si="19"/>
        <v>1</v>
      </c>
      <c r="X619" s="13">
        <f t="shared" si="20"/>
        <v>0</v>
      </c>
      <c r="Y619" s="12">
        <v>2</v>
      </c>
      <c r="AA619" s="13" t="s">
        <v>4428</v>
      </c>
      <c r="AB619" s="13" t="s">
        <v>4428</v>
      </c>
      <c r="AC619" s="13" t="s">
        <v>4428</v>
      </c>
    </row>
    <row r="620" spans="1:29">
      <c r="A620" s="12">
        <v>619</v>
      </c>
      <c r="B620" t="s">
        <v>645</v>
      </c>
      <c r="C620" s="34">
        <v>31273</v>
      </c>
      <c r="D620" s="34" t="s">
        <v>4428</v>
      </c>
      <c r="E620" s="34" t="s">
        <v>4428</v>
      </c>
      <c r="F620" s="34" t="s">
        <v>4428</v>
      </c>
      <c r="G620" s="14" t="s">
        <v>2163</v>
      </c>
      <c r="H620" s="13">
        <v>38.282843999999997</v>
      </c>
      <c r="I620" s="13">
        <v>-122.305153</v>
      </c>
      <c r="J620" s="13" t="b">
        <v>1</v>
      </c>
      <c r="K620" s="34" t="s">
        <v>4428</v>
      </c>
      <c r="L620" s="34" t="s">
        <v>4428</v>
      </c>
      <c r="M620" s="34" t="s">
        <v>4428</v>
      </c>
      <c r="N620" s="13" t="s">
        <v>3019</v>
      </c>
      <c r="O620" s="13" t="s">
        <v>3019</v>
      </c>
      <c r="P620" s="34" t="s">
        <v>4428</v>
      </c>
      <c r="Q620" s="34" t="s">
        <v>4428</v>
      </c>
      <c r="R620" s="13">
        <v>1482</v>
      </c>
      <c r="S620" s="13">
        <v>1955</v>
      </c>
      <c r="T620" s="22">
        <v>527600</v>
      </c>
      <c r="U620" s="13" t="s">
        <v>3016</v>
      </c>
      <c r="V620" s="14" t="s">
        <v>3816</v>
      </c>
      <c r="W620" s="13">
        <f t="shared" si="19"/>
        <v>1</v>
      </c>
      <c r="X620" s="13">
        <f t="shared" si="20"/>
        <v>0</v>
      </c>
      <c r="Y620" s="12">
        <v>2</v>
      </c>
      <c r="AA620" s="13" t="s">
        <v>4428</v>
      </c>
      <c r="AB620" s="13" t="s">
        <v>4428</v>
      </c>
      <c r="AC620" s="13" t="s">
        <v>4428</v>
      </c>
    </row>
    <row r="621" spans="1:29">
      <c r="A621" s="12">
        <v>620</v>
      </c>
      <c r="B621" t="s">
        <v>646</v>
      </c>
      <c r="C621" s="34">
        <v>31273</v>
      </c>
      <c r="D621" s="34" t="s">
        <v>4428</v>
      </c>
      <c r="E621" s="34" t="s">
        <v>4428</v>
      </c>
      <c r="F621" s="34" t="s">
        <v>4428</v>
      </c>
      <c r="G621" s="14" t="s">
        <v>2164</v>
      </c>
      <c r="H621" s="13">
        <v>38.283271999999997</v>
      </c>
      <c r="I621" s="13">
        <v>-122.306133</v>
      </c>
      <c r="J621" s="13" t="b">
        <v>1</v>
      </c>
      <c r="K621" s="34" t="s">
        <v>4428</v>
      </c>
      <c r="L621" s="34" t="s">
        <v>4428</v>
      </c>
      <c r="M621" s="34" t="s">
        <v>4428</v>
      </c>
      <c r="N621" s="13" t="s">
        <v>3019</v>
      </c>
      <c r="O621" s="13" t="s">
        <v>3019</v>
      </c>
      <c r="P621" s="34" t="s">
        <v>4428</v>
      </c>
      <c r="Q621" s="34" t="s">
        <v>4428</v>
      </c>
      <c r="R621" s="13">
        <v>1199</v>
      </c>
      <c r="S621" s="13">
        <v>1955</v>
      </c>
      <c r="T621" s="22">
        <v>455500</v>
      </c>
      <c r="U621" s="13" t="s">
        <v>3016</v>
      </c>
      <c r="V621" s="14" t="s">
        <v>3817</v>
      </c>
      <c r="W621" s="13">
        <f t="shared" si="19"/>
        <v>0</v>
      </c>
      <c r="X621" s="13">
        <f t="shared" si="20"/>
        <v>0</v>
      </c>
      <c r="Y621" s="12">
        <v>2</v>
      </c>
      <c r="AA621" s="13" t="s">
        <v>4428</v>
      </c>
      <c r="AB621" s="13" t="s">
        <v>4428</v>
      </c>
      <c r="AC621" s="13" t="s">
        <v>4428</v>
      </c>
    </row>
    <row r="622" spans="1:29">
      <c r="A622" s="12">
        <v>621</v>
      </c>
      <c r="B622" t="s">
        <v>647</v>
      </c>
      <c r="C622" s="34">
        <v>31273</v>
      </c>
      <c r="D622" s="34" t="s">
        <v>4428</v>
      </c>
      <c r="E622" s="34" t="s">
        <v>4428</v>
      </c>
      <c r="F622" s="34" t="s">
        <v>4428</v>
      </c>
      <c r="G622" s="14" t="s">
        <v>2165</v>
      </c>
      <c r="H622" s="13">
        <v>38.283743999999999</v>
      </c>
      <c r="I622" s="13">
        <v>-122.30148199999999</v>
      </c>
      <c r="J622" s="13" t="b">
        <v>1</v>
      </c>
      <c r="K622" s="34" t="s">
        <v>4428</v>
      </c>
      <c r="L622" s="34" t="s">
        <v>4428</v>
      </c>
      <c r="M622" s="34" t="s">
        <v>4428</v>
      </c>
      <c r="N622" s="13" t="s">
        <v>3018</v>
      </c>
      <c r="O622" s="13" t="s">
        <v>3018</v>
      </c>
      <c r="P622" s="34" t="s">
        <v>4428</v>
      </c>
      <c r="Q622" s="34" t="s">
        <v>4428</v>
      </c>
      <c r="R622" s="13">
        <v>16508</v>
      </c>
      <c r="S622" s="13">
        <v>1970</v>
      </c>
      <c r="T622" s="22">
        <v>1952000</v>
      </c>
      <c r="U622" s="13" t="s">
        <v>3016</v>
      </c>
      <c r="V622" s="14" t="s">
        <v>3615</v>
      </c>
      <c r="W622" s="13">
        <f t="shared" si="19"/>
        <v>1</v>
      </c>
      <c r="X622" s="13">
        <f t="shared" si="20"/>
        <v>0</v>
      </c>
      <c r="Y622" s="12">
        <v>2</v>
      </c>
      <c r="AA622" s="25">
        <v>41912</v>
      </c>
      <c r="AB622" s="25">
        <v>42241</v>
      </c>
      <c r="AC622" s="13">
        <f>DAYS360(AA622,AB622,TRUE)</f>
        <v>325</v>
      </c>
    </row>
    <row r="623" spans="1:29">
      <c r="A623" s="12">
        <v>622</v>
      </c>
      <c r="B623" t="s">
        <v>648</v>
      </c>
      <c r="C623" s="34">
        <v>31273</v>
      </c>
      <c r="D623" s="34" t="s">
        <v>4428</v>
      </c>
      <c r="E623" s="34" t="s">
        <v>4428</v>
      </c>
      <c r="F623" s="34" t="s">
        <v>4428</v>
      </c>
      <c r="G623" s="14" t="s">
        <v>2166</v>
      </c>
      <c r="H623" s="13">
        <v>38.284297000000002</v>
      </c>
      <c r="I623" s="13">
        <v>-122.30116099999999</v>
      </c>
      <c r="J623" s="13" t="b">
        <v>1</v>
      </c>
      <c r="K623" s="34" t="s">
        <v>4428</v>
      </c>
      <c r="L623" s="34" t="s">
        <v>4428</v>
      </c>
      <c r="M623" s="34" t="s">
        <v>4428</v>
      </c>
      <c r="N623" s="13" t="s">
        <v>3019</v>
      </c>
      <c r="O623" s="13" t="s">
        <v>3019</v>
      </c>
      <c r="P623" s="34" t="s">
        <v>4428</v>
      </c>
      <c r="Q623" s="34" t="s">
        <v>4428</v>
      </c>
      <c r="R623" s="19">
        <v>1200</v>
      </c>
      <c r="S623" s="13" t="s">
        <v>4428</v>
      </c>
      <c r="T623" s="22" t="s">
        <v>4428</v>
      </c>
      <c r="U623" s="13" t="s">
        <v>3016</v>
      </c>
      <c r="V623" s="14" t="s">
        <v>3818</v>
      </c>
      <c r="W623" s="13">
        <f t="shared" si="19"/>
        <v>0</v>
      </c>
      <c r="X623" s="13">
        <f t="shared" si="20"/>
        <v>0</v>
      </c>
      <c r="Y623" s="12">
        <v>2</v>
      </c>
      <c r="AA623" s="25">
        <v>41950</v>
      </c>
      <c r="AB623" s="25">
        <v>41961</v>
      </c>
      <c r="AC623" s="13">
        <f>DAYS360(AA623,AB623,TRUE)</f>
        <v>11</v>
      </c>
    </row>
    <row r="624" spans="1:29">
      <c r="A624" s="12">
        <v>623</v>
      </c>
      <c r="B624" t="s">
        <v>649</v>
      </c>
      <c r="C624" s="34">
        <v>31273</v>
      </c>
      <c r="D624" s="34" t="s">
        <v>4428</v>
      </c>
      <c r="E624" s="34" t="s">
        <v>4428</v>
      </c>
      <c r="F624" s="34" t="s">
        <v>4428</v>
      </c>
      <c r="G624" s="14" t="s">
        <v>2167</v>
      </c>
      <c r="H624" s="13">
        <v>38.284522000000003</v>
      </c>
      <c r="I624" s="13">
        <v>-122.300957</v>
      </c>
      <c r="J624" s="13" t="b">
        <v>1</v>
      </c>
      <c r="K624" s="34" t="s">
        <v>4428</v>
      </c>
      <c r="L624" s="34" t="s">
        <v>4428</v>
      </c>
      <c r="M624" s="34" t="s">
        <v>4428</v>
      </c>
      <c r="N624" s="13" t="s">
        <v>3019</v>
      </c>
      <c r="O624" s="13" t="s">
        <v>3019</v>
      </c>
      <c r="P624" s="34" t="s">
        <v>4428</v>
      </c>
      <c r="Q624" s="34" t="s">
        <v>4428</v>
      </c>
      <c r="R624" s="19">
        <v>1200</v>
      </c>
      <c r="S624" s="13" t="s">
        <v>4428</v>
      </c>
      <c r="T624" s="22" t="s">
        <v>4428</v>
      </c>
      <c r="U624" s="13" t="s">
        <v>3017</v>
      </c>
      <c r="V624" s="14" t="s">
        <v>3819</v>
      </c>
      <c r="W624" s="13">
        <f t="shared" si="19"/>
        <v>0</v>
      </c>
      <c r="X624" s="13">
        <f t="shared" si="20"/>
        <v>0</v>
      </c>
      <c r="Y624" s="12">
        <v>4</v>
      </c>
      <c r="AA624" s="25">
        <v>41892</v>
      </c>
      <c r="AB624" s="13" t="s">
        <v>3164</v>
      </c>
      <c r="AC624" s="13" t="s">
        <v>4428</v>
      </c>
    </row>
    <row r="625" spans="1:29">
      <c r="A625" s="12">
        <v>624</v>
      </c>
      <c r="B625" t="s">
        <v>1406</v>
      </c>
      <c r="C625" s="34">
        <v>31273</v>
      </c>
      <c r="D625" s="34" t="s">
        <v>4428</v>
      </c>
      <c r="E625" s="34" t="s">
        <v>4428</v>
      </c>
      <c r="F625" s="34" t="s">
        <v>4428</v>
      </c>
      <c r="G625" s="14" t="s">
        <v>2168</v>
      </c>
      <c r="H625" s="13">
        <v>38.284374999999997</v>
      </c>
      <c r="I625" s="13">
        <v>-122.30161</v>
      </c>
      <c r="J625" s="13" t="b">
        <v>1</v>
      </c>
      <c r="K625" s="34" t="s">
        <v>4428</v>
      </c>
      <c r="L625" s="34" t="s">
        <v>4428</v>
      </c>
      <c r="M625" s="34" t="s">
        <v>4428</v>
      </c>
      <c r="N625" s="13" t="s">
        <v>3019</v>
      </c>
      <c r="O625" s="13" t="s">
        <v>3019</v>
      </c>
      <c r="P625" s="34" t="s">
        <v>4428</v>
      </c>
      <c r="Q625" s="34" t="s">
        <v>4428</v>
      </c>
      <c r="R625" s="19">
        <v>1200</v>
      </c>
      <c r="S625" s="13" t="s">
        <v>4428</v>
      </c>
      <c r="T625" s="22" t="s">
        <v>4428</v>
      </c>
      <c r="U625" s="13" t="s">
        <v>3016</v>
      </c>
      <c r="V625" s="14" t="s">
        <v>3820</v>
      </c>
      <c r="W625" s="13">
        <f t="shared" si="19"/>
        <v>0</v>
      </c>
      <c r="X625" s="13">
        <f t="shared" si="20"/>
        <v>0</v>
      </c>
      <c r="Y625" s="12">
        <v>2</v>
      </c>
      <c r="AA625" s="13" t="s">
        <v>4428</v>
      </c>
      <c r="AB625" s="13" t="s">
        <v>4428</v>
      </c>
      <c r="AC625" s="13" t="s">
        <v>4428</v>
      </c>
    </row>
    <row r="626" spans="1:29">
      <c r="A626" s="12">
        <v>625</v>
      </c>
      <c r="B626" t="s">
        <v>650</v>
      </c>
      <c r="C626" s="34">
        <v>31273</v>
      </c>
      <c r="D626" s="34" t="s">
        <v>4428</v>
      </c>
      <c r="E626" s="34" t="s">
        <v>4428</v>
      </c>
      <c r="F626" s="34" t="s">
        <v>4428</v>
      </c>
      <c r="G626" s="14" t="s">
        <v>2169</v>
      </c>
      <c r="H626" s="13">
        <v>38.284326</v>
      </c>
      <c r="I626" s="13">
        <v>-122.301157</v>
      </c>
      <c r="J626" s="13" t="b">
        <v>1</v>
      </c>
      <c r="K626" s="34" t="s">
        <v>4428</v>
      </c>
      <c r="L626" s="34" t="s">
        <v>4428</v>
      </c>
      <c r="M626" s="34" t="s">
        <v>4428</v>
      </c>
      <c r="N626" s="13" t="s">
        <v>3019</v>
      </c>
      <c r="O626" s="13" t="s">
        <v>3019</v>
      </c>
      <c r="P626" s="34" t="s">
        <v>4428</v>
      </c>
      <c r="Q626" s="34" t="s">
        <v>4428</v>
      </c>
      <c r="R626" s="19">
        <v>1200</v>
      </c>
      <c r="S626" s="13" t="s">
        <v>4428</v>
      </c>
      <c r="T626" s="22" t="s">
        <v>4428</v>
      </c>
      <c r="U626" s="13" t="s">
        <v>3016</v>
      </c>
      <c r="V626" s="14" t="s">
        <v>3820</v>
      </c>
      <c r="W626" s="13">
        <f t="shared" si="19"/>
        <v>0</v>
      </c>
      <c r="X626" s="13">
        <f t="shared" si="20"/>
        <v>0</v>
      </c>
      <c r="Y626" s="12">
        <v>2</v>
      </c>
      <c r="AA626" s="13" t="s">
        <v>4428</v>
      </c>
      <c r="AB626" s="13" t="s">
        <v>4428</v>
      </c>
      <c r="AC626" s="13" t="s">
        <v>4428</v>
      </c>
    </row>
    <row r="627" spans="1:29">
      <c r="A627" s="12">
        <v>626</v>
      </c>
      <c r="B627" t="s">
        <v>1481</v>
      </c>
      <c r="C627" s="34">
        <v>31273</v>
      </c>
      <c r="D627" s="34" t="s">
        <v>4428</v>
      </c>
      <c r="E627" s="34" t="s">
        <v>4428</v>
      </c>
      <c r="F627" s="34" t="s">
        <v>4428</v>
      </c>
      <c r="G627" s="14" t="s">
        <v>2170</v>
      </c>
      <c r="H627" s="13">
        <v>38.284385</v>
      </c>
      <c r="I627" s="13">
        <v>-122.301637</v>
      </c>
      <c r="J627" s="13" t="b">
        <v>1</v>
      </c>
      <c r="K627" s="34" t="s">
        <v>4428</v>
      </c>
      <c r="L627" s="34" t="s">
        <v>4428</v>
      </c>
      <c r="M627" s="34" t="s">
        <v>4428</v>
      </c>
      <c r="N627" s="13" t="s">
        <v>3019</v>
      </c>
      <c r="O627" s="13" t="s">
        <v>3019</v>
      </c>
      <c r="P627" s="34" t="s">
        <v>4428</v>
      </c>
      <c r="Q627" s="34" t="s">
        <v>4428</v>
      </c>
      <c r="R627" s="19">
        <v>1200</v>
      </c>
      <c r="S627" s="13" t="s">
        <v>4428</v>
      </c>
      <c r="T627" s="22" t="s">
        <v>4428</v>
      </c>
      <c r="U627" s="13" t="s">
        <v>3016</v>
      </c>
      <c r="V627" s="14" t="s">
        <v>3820</v>
      </c>
      <c r="W627" s="13">
        <f t="shared" si="19"/>
        <v>0</v>
      </c>
      <c r="X627" s="13">
        <f t="shared" si="20"/>
        <v>0</v>
      </c>
      <c r="Y627" s="12">
        <v>2</v>
      </c>
      <c r="AA627" s="13" t="s">
        <v>4428</v>
      </c>
      <c r="AB627" s="13" t="s">
        <v>4428</v>
      </c>
      <c r="AC627" s="13" t="s">
        <v>4428</v>
      </c>
    </row>
    <row r="628" spans="1:29">
      <c r="A628" s="12">
        <v>627</v>
      </c>
      <c r="B628" t="s">
        <v>651</v>
      </c>
      <c r="C628" s="34">
        <v>31273</v>
      </c>
      <c r="D628" s="34" t="s">
        <v>4428</v>
      </c>
      <c r="E628" s="34" t="s">
        <v>4428</v>
      </c>
      <c r="F628" s="34" t="s">
        <v>4428</v>
      </c>
      <c r="G628" s="14" t="s">
        <v>2171</v>
      </c>
      <c r="H628" s="13">
        <v>38.284326</v>
      </c>
      <c r="I628" s="13">
        <v>-122.30112699999999</v>
      </c>
      <c r="J628" s="13" t="b">
        <v>1</v>
      </c>
      <c r="K628" s="34" t="s">
        <v>4428</v>
      </c>
      <c r="L628" s="34" t="s">
        <v>4428</v>
      </c>
      <c r="M628" s="34" t="s">
        <v>4428</v>
      </c>
      <c r="N628" s="13" t="s">
        <v>3019</v>
      </c>
      <c r="O628" s="13" t="s">
        <v>3019</v>
      </c>
      <c r="P628" s="34" t="s">
        <v>4428</v>
      </c>
      <c r="Q628" s="34" t="s">
        <v>4428</v>
      </c>
      <c r="R628" s="19">
        <v>1200</v>
      </c>
      <c r="S628" s="13" t="s">
        <v>4428</v>
      </c>
      <c r="T628" s="22" t="s">
        <v>4428</v>
      </c>
      <c r="U628" s="13" t="s">
        <v>3016</v>
      </c>
      <c r="V628" s="14" t="s">
        <v>3820</v>
      </c>
      <c r="W628" s="13">
        <f t="shared" si="19"/>
        <v>0</v>
      </c>
      <c r="X628" s="13">
        <f t="shared" si="20"/>
        <v>0</v>
      </c>
      <c r="Y628" s="12">
        <v>2</v>
      </c>
      <c r="AA628" s="13" t="s">
        <v>4428</v>
      </c>
      <c r="AB628" s="13" t="s">
        <v>4428</v>
      </c>
      <c r="AC628" s="13" t="s">
        <v>4428</v>
      </c>
    </row>
    <row r="629" spans="1:29">
      <c r="A629" s="12">
        <v>628</v>
      </c>
      <c r="B629" t="s">
        <v>652</v>
      </c>
      <c r="C629" s="34">
        <v>31273</v>
      </c>
      <c r="D629" s="34" t="s">
        <v>4428</v>
      </c>
      <c r="E629" s="34" t="s">
        <v>4428</v>
      </c>
      <c r="F629" s="34" t="s">
        <v>4428</v>
      </c>
      <c r="G629" s="14" t="s">
        <v>2172</v>
      </c>
      <c r="H629" s="13">
        <v>38.284627</v>
      </c>
      <c r="I629" s="13">
        <v>-122.30177</v>
      </c>
      <c r="J629" s="13" t="b">
        <v>1</v>
      </c>
      <c r="K629" s="34" t="s">
        <v>4428</v>
      </c>
      <c r="L629" s="34" t="s">
        <v>4428</v>
      </c>
      <c r="M629" s="34" t="s">
        <v>4428</v>
      </c>
      <c r="N629" s="13" t="s">
        <v>3019</v>
      </c>
      <c r="O629" s="13" t="s">
        <v>3019</v>
      </c>
      <c r="P629" s="34" t="s">
        <v>4428</v>
      </c>
      <c r="Q629" s="34" t="s">
        <v>4428</v>
      </c>
      <c r="R629" s="19">
        <v>1200</v>
      </c>
      <c r="S629" s="13" t="s">
        <v>4428</v>
      </c>
      <c r="T629" s="22">
        <v>1043100</v>
      </c>
      <c r="U629" s="13" t="s">
        <v>3016</v>
      </c>
      <c r="V629" s="14" t="s">
        <v>3820</v>
      </c>
      <c r="W629" s="13">
        <f t="shared" si="19"/>
        <v>0</v>
      </c>
      <c r="X629" s="13">
        <f t="shared" si="20"/>
        <v>0</v>
      </c>
      <c r="Y629" s="12">
        <v>2</v>
      </c>
      <c r="AA629" s="13" t="s">
        <v>4428</v>
      </c>
      <c r="AB629" s="13" t="s">
        <v>4428</v>
      </c>
      <c r="AC629" s="13" t="s">
        <v>4428</v>
      </c>
    </row>
    <row r="630" spans="1:29">
      <c r="A630" s="12">
        <v>629</v>
      </c>
      <c r="B630" t="s">
        <v>653</v>
      </c>
      <c r="C630" s="34">
        <v>31273</v>
      </c>
      <c r="D630" s="34" t="s">
        <v>4428</v>
      </c>
      <c r="E630" s="34" t="s">
        <v>4428</v>
      </c>
      <c r="F630" s="34" t="s">
        <v>4428</v>
      </c>
      <c r="G630" s="14" t="s">
        <v>2173</v>
      </c>
      <c r="H630" s="13">
        <v>38.284325000000003</v>
      </c>
      <c r="I630" s="13">
        <v>-122.301096</v>
      </c>
      <c r="J630" s="13" t="b">
        <v>1</v>
      </c>
      <c r="K630" s="34" t="s">
        <v>4428</v>
      </c>
      <c r="L630" s="34" t="s">
        <v>4428</v>
      </c>
      <c r="M630" s="34" t="s">
        <v>4428</v>
      </c>
      <c r="N630" s="13" t="s">
        <v>3018</v>
      </c>
      <c r="O630" s="13" t="s">
        <v>3018</v>
      </c>
      <c r="P630" s="34" t="s">
        <v>4428</v>
      </c>
      <c r="Q630" s="34" t="s">
        <v>4428</v>
      </c>
      <c r="R630" s="19">
        <v>1200</v>
      </c>
      <c r="S630" s="13" t="s">
        <v>4428</v>
      </c>
      <c r="T630" s="22" t="s">
        <v>4428</v>
      </c>
      <c r="U630" s="13" t="s">
        <v>3016</v>
      </c>
      <c r="V630" s="14" t="s">
        <v>3820</v>
      </c>
      <c r="W630" s="13">
        <f t="shared" si="19"/>
        <v>0</v>
      </c>
      <c r="X630" s="13">
        <f t="shared" si="20"/>
        <v>0</v>
      </c>
      <c r="Y630" s="12">
        <v>2</v>
      </c>
      <c r="AA630" s="13" t="s">
        <v>4428</v>
      </c>
      <c r="AB630" s="13" t="s">
        <v>4428</v>
      </c>
      <c r="AC630" s="13" t="s">
        <v>4428</v>
      </c>
    </row>
    <row r="631" spans="1:29">
      <c r="A631" s="12">
        <v>630</v>
      </c>
      <c r="B631" t="s">
        <v>654</v>
      </c>
      <c r="C631" s="34">
        <v>31273</v>
      </c>
      <c r="D631" s="34" t="s">
        <v>4428</v>
      </c>
      <c r="E631" s="34" t="s">
        <v>4428</v>
      </c>
      <c r="F631" s="34" t="s">
        <v>4428</v>
      </c>
      <c r="G631" s="14" t="s">
        <v>2174</v>
      </c>
      <c r="H631" s="13">
        <v>38.284365000000001</v>
      </c>
      <c r="I631" s="13">
        <v>-122.301582</v>
      </c>
      <c r="J631" s="13" t="b">
        <v>1</v>
      </c>
      <c r="K631" s="34" t="s">
        <v>4428</v>
      </c>
      <c r="L631" s="34" t="s">
        <v>4428</v>
      </c>
      <c r="M631" s="34" t="s">
        <v>4428</v>
      </c>
      <c r="N631" s="13" t="s">
        <v>3018</v>
      </c>
      <c r="O631" s="13" t="s">
        <v>3018</v>
      </c>
      <c r="P631" s="34" t="s">
        <v>4428</v>
      </c>
      <c r="Q631" s="34" t="s">
        <v>4428</v>
      </c>
      <c r="R631" s="19">
        <v>1200</v>
      </c>
      <c r="S631" s="13" t="s">
        <v>4428</v>
      </c>
      <c r="T631" s="22" t="s">
        <v>4428</v>
      </c>
      <c r="U631" s="13" t="s">
        <v>3016</v>
      </c>
      <c r="V631" s="14" t="s">
        <v>3820</v>
      </c>
      <c r="W631" s="13">
        <f t="shared" si="19"/>
        <v>0</v>
      </c>
      <c r="X631" s="13">
        <f t="shared" si="20"/>
        <v>0</v>
      </c>
      <c r="Y631" s="12">
        <v>2</v>
      </c>
      <c r="AA631" s="13" t="s">
        <v>4428</v>
      </c>
      <c r="AB631" s="13" t="s">
        <v>4428</v>
      </c>
      <c r="AC631" s="13" t="s">
        <v>4428</v>
      </c>
    </row>
    <row r="632" spans="1:29">
      <c r="A632" s="12">
        <v>631</v>
      </c>
      <c r="B632" t="s">
        <v>655</v>
      </c>
      <c r="C632" s="34">
        <v>31273</v>
      </c>
      <c r="D632" s="34" t="s">
        <v>4428</v>
      </c>
      <c r="E632" s="34" t="s">
        <v>4428</v>
      </c>
      <c r="F632" s="34" t="s">
        <v>4428</v>
      </c>
      <c r="G632" s="14" t="s">
        <v>2175</v>
      </c>
      <c r="H632" s="13">
        <v>38.284354</v>
      </c>
      <c r="I632" s="13">
        <v>-122.30155499999999</v>
      </c>
      <c r="J632" s="13" t="b">
        <v>1</v>
      </c>
      <c r="K632" s="34" t="s">
        <v>4428</v>
      </c>
      <c r="L632" s="34" t="s">
        <v>4428</v>
      </c>
      <c r="M632" s="34" t="s">
        <v>4428</v>
      </c>
      <c r="N632" s="13" t="s">
        <v>3018</v>
      </c>
      <c r="O632" s="13" t="s">
        <v>3018</v>
      </c>
      <c r="P632" s="34" t="s">
        <v>4428</v>
      </c>
      <c r="Q632" s="34" t="s">
        <v>4428</v>
      </c>
      <c r="R632" s="19">
        <v>1200</v>
      </c>
      <c r="S632" s="13" t="s">
        <v>4428</v>
      </c>
      <c r="T632" s="22" t="s">
        <v>4428</v>
      </c>
      <c r="U632" s="13" t="s">
        <v>3016</v>
      </c>
      <c r="V632" s="14" t="s">
        <v>3820</v>
      </c>
      <c r="W632" s="13">
        <f t="shared" si="19"/>
        <v>0</v>
      </c>
      <c r="X632" s="13">
        <f t="shared" si="20"/>
        <v>0</v>
      </c>
      <c r="Y632" s="12">
        <v>2</v>
      </c>
      <c r="AA632" s="13" t="s">
        <v>4428</v>
      </c>
      <c r="AB632" s="13" t="s">
        <v>4428</v>
      </c>
      <c r="AC632" s="13" t="s">
        <v>4428</v>
      </c>
    </row>
    <row r="633" spans="1:29">
      <c r="A633" s="12">
        <v>632</v>
      </c>
      <c r="B633" t="s">
        <v>656</v>
      </c>
      <c r="C633" s="34">
        <v>31273</v>
      </c>
      <c r="D633" s="34" t="s">
        <v>4428</v>
      </c>
      <c r="E633" s="34" t="s">
        <v>4428</v>
      </c>
      <c r="F633" s="34" t="s">
        <v>4428</v>
      </c>
      <c r="G633" s="14" t="s">
        <v>2176</v>
      </c>
      <c r="H633" s="13">
        <v>38.284343999999997</v>
      </c>
      <c r="I633" s="13">
        <v>-122.301528</v>
      </c>
      <c r="J633" s="13" t="b">
        <v>1</v>
      </c>
      <c r="K633" s="34" t="s">
        <v>4428</v>
      </c>
      <c r="L633" s="34" t="s">
        <v>4428</v>
      </c>
      <c r="M633" s="34" t="s">
        <v>4428</v>
      </c>
      <c r="N633" s="13" t="s">
        <v>3018</v>
      </c>
      <c r="O633" s="13" t="s">
        <v>3018</v>
      </c>
      <c r="P633" s="34" t="s">
        <v>4428</v>
      </c>
      <c r="Q633" s="34" t="s">
        <v>4428</v>
      </c>
      <c r="R633" s="19">
        <v>1200</v>
      </c>
      <c r="S633" s="13" t="s">
        <v>4428</v>
      </c>
      <c r="T633" s="22" t="s">
        <v>4428</v>
      </c>
      <c r="U633" s="13" t="s">
        <v>3016</v>
      </c>
      <c r="V633" s="14" t="s">
        <v>3820</v>
      </c>
      <c r="W633" s="13">
        <f t="shared" si="19"/>
        <v>0</v>
      </c>
      <c r="X633" s="13">
        <f t="shared" si="20"/>
        <v>0</v>
      </c>
      <c r="Y633" s="12">
        <v>2</v>
      </c>
      <c r="AA633" s="13" t="s">
        <v>4428</v>
      </c>
      <c r="AB633" s="13" t="s">
        <v>4428</v>
      </c>
      <c r="AC633" s="13" t="s">
        <v>4428</v>
      </c>
    </row>
    <row r="634" spans="1:29">
      <c r="A634" s="12">
        <v>633</v>
      </c>
      <c r="B634" t="s">
        <v>657</v>
      </c>
      <c r="C634" s="34">
        <v>31273</v>
      </c>
      <c r="D634" s="34" t="s">
        <v>4428</v>
      </c>
      <c r="E634" s="34" t="s">
        <v>4428</v>
      </c>
      <c r="F634" s="34" t="s">
        <v>4428</v>
      </c>
      <c r="G634" s="14" t="s">
        <v>2177</v>
      </c>
      <c r="H634" s="13">
        <v>38.284339000000003</v>
      </c>
      <c r="I634" s="13">
        <v>-122.301503</v>
      </c>
      <c r="J634" s="13" t="b">
        <v>1</v>
      </c>
      <c r="K634" s="34" t="s">
        <v>4428</v>
      </c>
      <c r="L634" s="34" t="s">
        <v>4428</v>
      </c>
      <c r="M634" s="34" t="s">
        <v>4428</v>
      </c>
      <c r="N634" s="13" t="s">
        <v>3018</v>
      </c>
      <c r="O634" s="13" t="s">
        <v>3018</v>
      </c>
      <c r="P634" s="34" t="s">
        <v>4428</v>
      </c>
      <c r="Q634" s="34" t="s">
        <v>4428</v>
      </c>
      <c r="R634" s="19">
        <v>1200</v>
      </c>
      <c r="S634" s="13" t="s">
        <v>4428</v>
      </c>
      <c r="T634" s="22" t="s">
        <v>4428</v>
      </c>
      <c r="U634" s="13" t="s">
        <v>3016</v>
      </c>
      <c r="V634" s="14" t="s">
        <v>3820</v>
      </c>
      <c r="W634" s="13">
        <f t="shared" si="19"/>
        <v>0</v>
      </c>
      <c r="X634" s="13">
        <f t="shared" si="20"/>
        <v>0</v>
      </c>
      <c r="Y634" s="12">
        <v>2</v>
      </c>
      <c r="AA634" s="13" t="s">
        <v>4428</v>
      </c>
      <c r="AB634" s="13" t="s">
        <v>4428</v>
      </c>
      <c r="AC634" s="13" t="s">
        <v>4428</v>
      </c>
    </row>
    <row r="635" spans="1:29">
      <c r="A635" s="12">
        <v>634</v>
      </c>
      <c r="B635" t="s">
        <v>658</v>
      </c>
      <c r="C635" s="34">
        <v>31273</v>
      </c>
      <c r="D635" s="34" t="s">
        <v>4428</v>
      </c>
      <c r="E635" s="34" t="s">
        <v>4428</v>
      </c>
      <c r="F635" s="34" t="s">
        <v>4428</v>
      </c>
      <c r="G635" s="14" t="s">
        <v>2178</v>
      </c>
      <c r="H635" s="13">
        <v>38.284334999999999</v>
      </c>
      <c r="I635" s="13">
        <v>-122.301473</v>
      </c>
      <c r="J635" s="13" t="b">
        <v>1</v>
      </c>
      <c r="K635" s="34" t="s">
        <v>4428</v>
      </c>
      <c r="L635" s="34" t="s">
        <v>4428</v>
      </c>
      <c r="M635" s="34" t="s">
        <v>4428</v>
      </c>
      <c r="N635" s="13" t="s">
        <v>3019</v>
      </c>
      <c r="O635" s="13" t="s">
        <v>3019</v>
      </c>
      <c r="P635" s="34" t="s">
        <v>4428</v>
      </c>
      <c r="Q635" s="34" t="s">
        <v>4428</v>
      </c>
      <c r="R635" s="19">
        <v>1200</v>
      </c>
      <c r="S635" s="13" t="s">
        <v>4428</v>
      </c>
      <c r="T635" s="22" t="s">
        <v>4428</v>
      </c>
      <c r="U635" s="13" t="s">
        <v>3016</v>
      </c>
      <c r="V635" s="14" t="s">
        <v>3820</v>
      </c>
      <c r="W635" s="13">
        <f t="shared" si="19"/>
        <v>0</v>
      </c>
      <c r="X635" s="13">
        <f t="shared" si="20"/>
        <v>0</v>
      </c>
      <c r="Y635" s="12">
        <v>2</v>
      </c>
      <c r="AA635" s="13" t="s">
        <v>4428</v>
      </c>
      <c r="AB635" s="13" t="s">
        <v>4428</v>
      </c>
      <c r="AC635" s="13" t="s">
        <v>4428</v>
      </c>
    </row>
    <row r="636" spans="1:29">
      <c r="A636" s="12">
        <v>635</v>
      </c>
      <c r="B636" t="s">
        <v>659</v>
      </c>
      <c r="C636" s="34">
        <v>31273</v>
      </c>
      <c r="D636" s="34" t="s">
        <v>4428</v>
      </c>
      <c r="E636" s="34" t="s">
        <v>4428</v>
      </c>
      <c r="F636" s="34" t="s">
        <v>4428</v>
      </c>
      <c r="G636" s="14" t="s">
        <v>2179</v>
      </c>
      <c r="H636" s="13">
        <v>38.284329</v>
      </c>
      <c r="I636" s="13">
        <v>-122.301309</v>
      </c>
      <c r="J636" s="13" t="b">
        <v>1</v>
      </c>
      <c r="K636" s="34" t="s">
        <v>4428</v>
      </c>
      <c r="L636" s="34" t="s">
        <v>4428</v>
      </c>
      <c r="M636" s="34" t="s">
        <v>4428</v>
      </c>
      <c r="N636" s="13" t="s">
        <v>3019</v>
      </c>
      <c r="O636" s="13" t="s">
        <v>3019</v>
      </c>
      <c r="P636" s="34" t="s">
        <v>4428</v>
      </c>
      <c r="Q636" s="34" t="s">
        <v>4428</v>
      </c>
      <c r="R636" s="19">
        <v>1200</v>
      </c>
      <c r="S636" s="13" t="s">
        <v>4428</v>
      </c>
      <c r="T636" s="22" t="s">
        <v>4428</v>
      </c>
      <c r="U636" s="13" t="s">
        <v>3016</v>
      </c>
      <c r="V636" s="14" t="s">
        <v>3820</v>
      </c>
      <c r="W636" s="13">
        <f t="shared" si="19"/>
        <v>0</v>
      </c>
      <c r="X636" s="13">
        <f t="shared" si="20"/>
        <v>0</v>
      </c>
      <c r="Y636" s="12">
        <v>2</v>
      </c>
      <c r="AA636" s="13" t="s">
        <v>4428</v>
      </c>
      <c r="AB636" s="13" t="s">
        <v>4428</v>
      </c>
      <c r="AC636" s="13" t="s">
        <v>4428</v>
      </c>
    </row>
    <row r="637" spans="1:29">
      <c r="A637" s="12">
        <v>636</v>
      </c>
      <c r="B637" t="s">
        <v>660</v>
      </c>
      <c r="C637" s="34">
        <v>31273</v>
      </c>
      <c r="D637" s="34" t="s">
        <v>4428</v>
      </c>
      <c r="E637" s="34" t="s">
        <v>4428</v>
      </c>
      <c r="F637" s="34" t="s">
        <v>4428</v>
      </c>
      <c r="G637" s="14" t="s">
        <v>2180</v>
      </c>
      <c r="H637" s="13">
        <v>38.284329</v>
      </c>
      <c r="I637" s="13">
        <v>-122.30127899999999</v>
      </c>
      <c r="J637" s="13" t="b">
        <v>1</v>
      </c>
      <c r="K637" s="34" t="s">
        <v>4428</v>
      </c>
      <c r="L637" s="34" t="s">
        <v>4428</v>
      </c>
      <c r="M637" s="34" t="s">
        <v>4428</v>
      </c>
      <c r="N637" s="13" t="s">
        <v>3019</v>
      </c>
      <c r="O637" s="13" t="s">
        <v>3019</v>
      </c>
      <c r="P637" s="34" t="s">
        <v>4428</v>
      </c>
      <c r="Q637" s="34" t="s">
        <v>4428</v>
      </c>
      <c r="R637" s="19">
        <v>1200</v>
      </c>
      <c r="S637" s="13" t="s">
        <v>4428</v>
      </c>
      <c r="T637" s="22" t="s">
        <v>4428</v>
      </c>
      <c r="U637" s="13" t="s">
        <v>3016</v>
      </c>
      <c r="V637" s="14" t="s">
        <v>3820</v>
      </c>
      <c r="W637" s="13">
        <f t="shared" si="19"/>
        <v>0</v>
      </c>
      <c r="X637" s="13">
        <f t="shared" si="20"/>
        <v>0</v>
      </c>
      <c r="Y637" s="12">
        <v>2</v>
      </c>
      <c r="AA637" s="13" t="s">
        <v>4428</v>
      </c>
      <c r="AB637" s="13" t="s">
        <v>4428</v>
      </c>
      <c r="AC637" s="13" t="s">
        <v>4428</v>
      </c>
    </row>
    <row r="638" spans="1:29">
      <c r="A638" s="12">
        <v>637</v>
      </c>
      <c r="B638" t="s">
        <v>661</v>
      </c>
      <c r="C638" s="34">
        <v>31273</v>
      </c>
      <c r="D638" s="34" t="s">
        <v>4428</v>
      </c>
      <c r="E638" s="34" t="s">
        <v>4428</v>
      </c>
      <c r="F638" s="34" t="s">
        <v>4428</v>
      </c>
      <c r="G638" s="14" t="s">
        <v>2181</v>
      </c>
      <c r="H638" s="13">
        <v>38.284328000000002</v>
      </c>
      <c r="I638" s="13">
        <v>-122.301248</v>
      </c>
      <c r="J638" s="13" t="b">
        <v>1</v>
      </c>
      <c r="K638" s="34" t="s">
        <v>4428</v>
      </c>
      <c r="L638" s="34" t="s">
        <v>4428</v>
      </c>
      <c r="M638" s="34" t="s">
        <v>4428</v>
      </c>
      <c r="N638" s="13" t="s">
        <v>3019</v>
      </c>
      <c r="O638" s="13" t="s">
        <v>3019</v>
      </c>
      <c r="P638" s="34" t="s">
        <v>4428</v>
      </c>
      <c r="Q638" s="34" t="s">
        <v>4428</v>
      </c>
      <c r="R638" s="19">
        <v>1200</v>
      </c>
      <c r="S638" s="13" t="s">
        <v>4428</v>
      </c>
      <c r="T638" s="22" t="s">
        <v>4428</v>
      </c>
      <c r="U638" s="13" t="s">
        <v>3016</v>
      </c>
      <c r="V638" s="14" t="s">
        <v>3820</v>
      </c>
      <c r="W638" s="13">
        <f t="shared" si="19"/>
        <v>0</v>
      </c>
      <c r="X638" s="13">
        <f t="shared" si="20"/>
        <v>0</v>
      </c>
      <c r="Y638" s="12">
        <v>2</v>
      </c>
      <c r="AA638" s="13" t="s">
        <v>4428</v>
      </c>
      <c r="AB638" s="13" t="s">
        <v>4428</v>
      </c>
      <c r="AC638" s="13" t="s">
        <v>4428</v>
      </c>
    </row>
    <row r="639" spans="1:29">
      <c r="A639" s="12">
        <v>638</v>
      </c>
      <c r="B639" t="s">
        <v>662</v>
      </c>
      <c r="C639" s="34">
        <v>31273</v>
      </c>
      <c r="D639" s="34" t="s">
        <v>4428</v>
      </c>
      <c r="E639" s="34" t="s">
        <v>4428</v>
      </c>
      <c r="F639" s="34" t="s">
        <v>4428</v>
      </c>
      <c r="G639" s="14" t="s">
        <v>2182</v>
      </c>
      <c r="H639" s="13">
        <v>38.284326999999998</v>
      </c>
      <c r="I639" s="13">
        <v>-122.30121800000001</v>
      </c>
      <c r="J639" s="13" t="b">
        <v>1</v>
      </c>
      <c r="K639" s="34" t="s">
        <v>4428</v>
      </c>
      <c r="L639" s="34" t="s">
        <v>4428</v>
      </c>
      <c r="M639" s="34" t="s">
        <v>4428</v>
      </c>
      <c r="N639" s="13" t="s">
        <v>3019</v>
      </c>
      <c r="O639" s="13" t="s">
        <v>3019</v>
      </c>
      <c r="P639" s="34" t="s">
        <v>4428</v>
      </c>
      <c r="Q639" s="34" t="s">
        <v>4428</v>
      </c>
      <c r="R639" s="19">
        <v>1200</v>
      </c>
      <c r="S639" s="13" t="s">
        <v>4428</v>
      </c>
      <c r="T639" s="22" t="s">
        <v>4428</v>
      </c>
      <c r="U639" s="13" t="s">
        <v>3016</v>
      </c>
      <c r="V639" s="14" t="s">
        <v>3820</v>
      </c>
      <c r="W639" s="13">
        <f t="shared" si="19"/>
        <v>0</v>
      </c>
      <c r="X639" s="13">
        <f t="shared" si="20"/>
        <v>0</v>
      </c>
      <c r="Y639" s="12">
        <v>2</v>
      </c>
      <c r="AA639" s="13" t="s">
        <v>4428</v>
      </c>
      <c r="AB639" s="13" t="s">
        <v>4428</v>
      </c>
      <c r="AC639" s="13" t="s">
        <v>4428</v>
      </c>
    </row>
    <row r="640" spans="1:29">
      <c r="A640" s="12">
        <v>639</v>
      </c>
      <c r="B640" t="s">
        <v>663</v>
      </c>
      <c r="C640" s="34">
        <v>31273</v>
      </c>
      <c r="D640" s="34" t="s">
        <v>4428</v>
      </c>
      <c r="E640" s="34" t="s">
        <v>4428</v>
      </c>
      <c r="F640" s="34" t="s">
        <v>4428</v>
      </c>
      <c r="G640" s="13" t="s">
        <v>2183</v>
      </c>
      <c r="H640" s="13">
        <v>38.284326999999998</v>
      </c>
      <c r="I640" s="13">
        <v>-122.301188</v>
      </c>
      <c r="J640" s="13" t="b">
        <v>1</v>
      </c>
      <c r="K640" s="34" t="s">
        <v>4428</v>
      </c>
      <c r="L640" s="34" t="s">
        <v>4428</v>
      </c>
      <c r="M640" s="34" t="s">
        <v>4428</v>
      </c>
      <c r="N640" s="13" t="s">
        <v>3019</v>
      </c>
      <c r="O640" s="13" t="s">
        <v>3019</v>
      </c>
      <c r="P640" s="34" t="s">
        <v>4428</v>
      </c>
      <c r="Q640" s="34" t="s">
        <v>4428</v>
      </c>
      <c r="R640" s="19">
        <v>1200</v>
      </c>
      <c r="S640" s="13" t="s">
        <v>4428</v>
      </c>
      <c r="T640" s="22" t="s">
        <v>4428</v>
      </c>
      <c r="U640" s="13" t="s">
        <v>3016</v>
      </c>
      <c r="V640" s="13" t="s">
        <v>3820</v>
      </c>
      <c r="W640" s="13">
        <f t="shared" si="19"/>
        <v>0</v>
      </c>
      <c r="X640" s="13">
        <f t="shared" si="20"/>
        <v>0</v>
      </c>
      <c r="Y640" s="12">
        <v>2</v>
      </c>
      <c r="AA640" s="13" t="s">
        <v>4428</v>
      </c>
      <c r="AB640" s="13" t="s">
        <v>4428</v>
      </c>
      <c r="AC640" s="13" t="s">
        <v>4428</v>
      </c>
    </row>
    <row r="641" spans="1:29">
      <c r="A641" s="12">
        <v>640</v>
      </c>
      <c r="B641" t="s">
        <v>1443</v>
      </c>
      <c r="C641" s="34">
        <v>26994</v>
      </c>
      <c r="D641" s="34" t="s">
        <v>4428</v>
      </c>
      <c r="E641" s="34" t="s">
        <v>4428</v>
      </c>
      <c r="F641" s="34" t="s">
        <v>4428</v>
      </c>
      <c r="G641" s="14" t="s">
        <v>2184</v>
      </c>
      <c r="H641" s="13">
        <v>38.316612999999997</v>
      </c>
      <c r="I641" s="13">
        <v>-122.296308</v>
      </c>
      <c r="J641" s="13" t="b">
        <v>1</v>
      </c>
      <c r="K641" s="34" t="s">
        <v>4428</v>
      </c>
      <c r="L641" s="34" t="s">
        <v>4428</v>
      </c>
      <c r="M641" s="34" t="s">
        <v>4428</v>
      </c>
      <c r="N641" s="13" t="s">
        <v>3018</v>
      </c>
      <c r="O641" s="13" t="s">
        <v>3018</v>
      </c>
      <c r="P641" s="34" t="s">
        <v>4428</v>
      </c>
      <c r="Q641" s="34" t="s">
        <v>4428</v>
      </c>
      <c r="R641" s="19">
        <v>2400</v>
      </c>
      <c r="S641" s="13" t="s">
        <v>4428</v>
      </c>
      <c r="T641" s="22">
        <v>5303300</v>
      </c>
      <c r="U641" s="13" t="s">
        <v>3016</v>
      </c>
      <c r="V641" s="14" t="s">
        <v>3821</v>
      </c>
      <c r="W641" s="13">
        <f t="shared" si="19"/>
        <v>0</v>
      </c>
      <c r="X641" s="13">
        <f t="shared" si="20"/>
        <v>0</v>
      </c>
      <c r="Y641" s="12">
        <v>2</v>
      </c>
      <c r="AA641" s="25">
        <v>42290</v>
      </c>
      <c r="AB641" s="13" t="s">
        <v>3165</v>
      </c>
      <c r="AC641" s="13" t="s">
        <v>4428</v>
      </c>
    </row>
    <row r="642" spans="1:29">
      <c r="A642" s="12">
        <v>641</v>
      </c>
      <c r="B642" t="s">
        <v>664</v>
      </c>
      <c r="C642" s="34">
        <v>26994</v>
      </c>
      <c r="D642" s="34" t="s">
        <v>4428</v>
      </c>
      <c r="E642" s="34" t="s">
        <v>4428</v>
      </c>
      <c r="F642" s="34" t="s">
        <v>4428</v>
      </c>
      <c r="G642" s="14" t="s">
        <v>2185</v>
      </c>
      <c r="H642" s="13">
        <v>38.316733999999997</v>
      </c>
      <c r="I642" s="13">
        <v>-122.29727200000001</v>
      </c>
      <c r="J642" s="13" t="b">
        <v>1</v>
      </c>
      <c r="K642" s="34" t="s">
        <v>4428</v>
      </c>
      <c r="L642" s="34" t="s">
        <v>4428</v>
      </c>
      <c r="M642" s="34" t="s">
        <v>4428</v>
      </c>
      <c r="N642" s="13" t="s">
        <v>3018</v>
      </c>
      <c r="O642" s="13" t="s">
        <v>3018</v>
      </c>
      <c r="P642" s="34" t="s">
        <v>4428</v>
      </c>
      <c r="Q642" s="34" t="s">
        <v>4428</v>
      </c>
      <c r="R642" s="21" t="s">
        <v>3028</v>
      </c>
      <c r="S642" s="13" t="s">
        <v>4428</v>
      </c>
      <c r="T642" s="22" t="s">
        <v>4428</v>
      </c>
      <c r="U642" s="13" t="s">
        <v>3016</v>
      </c>
      <c r="V642" s="14" t="s">
        <v>3822</v>
      </c>
      <c r="W642" s="13">
        <f t="shared" ref="W642:W705" si="21">IF(ISNUMBER(FIND("chimney",V642))= TRUE,1,0)</f>
        <v>0</v>
      </c>
      <c r="X642" s="13">
        <f t="shared" ref="X642:X705" si="22">IF(ISNUMBER(FIND("foundation",V642))= TRUE,1,0)</f>
        <v>0</v>
      </c>
      <c r="Y642" s="12">
        <v>2</v>
      </c>
      <c r="AA642" s="13" t="s">
        <v>4428</v>
      </c>
      <c r="AB642" s="13" t="s">
        <v>4428</v>
      </c>
      <c r="AC642" s="13" t="s">
        <v>4428</v>
      </c>
    </row>
    <row r="643" spans="1:29">
      <c r="A643" s="12">
        <v>642</v>
      </c>
      <c r="B643" t="s">
        <v>665</v>
      </c>
      <c r="C643" s="34">
        <v>26994</v>
      </c>
      <c r="D643" s="34" t="s">
        <v>4428</v>
      </c>
      <c r="E643" s="34" t="s">
        <v>4428</v>
      </c>
      <c r="F643" s="34" t="s">
        <v>4428</v>
      </c>
      <c r="G643" s="14" t="s">
        <v>2186</v>
      </c>
      <c r="H643" s="13">
        <v>38.318282000000004</v>
      </c>
      <c r="I643" s="13">
        <v>-122.296243</v>
      </c>
      <c r="J643" s="13" t="b">
        <v>1</v>
      </c>
      <c r="K643" s="34" t="s">
        <v>4428</v>
      </c>
      <c r="L643" s="34" t="s">
        <v>4428</v>
      </c>
      <c r="M643" s="34" t="s">
        <v>4428</v>
      </c>
      <c r="N643" s="13" t="s">
        <v>3019</v>
      </c>
      <c r="O643" s="13" t="s">
        <v>3019</v>
      </c>
      <c r="P643" s="34" t="s">
        <v>4428</v>
      </c>
      <c r="Q643" s="34" t="s">
        <v>4428</v>
      </c>
      <c r="R643" s="13">
        <v>1140</v>
      </c>
      <c r="S643" s="13">
        <v>1955</v>
      </c>
      <c r="T643" s="22">
        <v>450200</v>
      </c>
      <c r="U643" s="13" t="s">
        <v>3016</v>
      </c>
      <c r="V643" s="14" t="s">
        <v>3823</v>
      </c>
      <c r="W643" s="13">
        <f t="shared" si="21"/>
        <v>1</v>
      </c>
      <c r="X643" s="13">
        <f t="shared" si="22"/>
        <v>0</v>
      </c>
      <c r="Y643" s="12">
        <v>1</v>
      </c>
      <c r="AA643" s="25">
        <v>42170</v>
      </c>
      <c r="AB643" s="13" t="s">
        <v>3107</v>
      </c>
      <c r="AC643" s="13" t="s">
        <v>4428</v>
      </c>
    </row>
    <row r="644" spans="1:29">
      <c r="A644" s="12">
        <v>643</v>
      </c>
      <c r="B644" t="s">
        <v>666</v>
      </c>
      <c r="C644" s="34">
        <v>26994</v>
      </c>
      <c r="D644" s="34" t="s">
        <v>4428</v>
      </c>
      <c r="E644" s="34" t="s">
        <v>4428</v>
      </c>
      <c r="F644" s="34" t="s">
        <v>4428</v>
      </c>
      <c r="G644" s="14" t="s">
        <v>2187</v>
      </c>
      <c r="H644" s="13">
        <v>38.318665000000003</v>
      </c>
      <c r="I644" s="13">
        <v>-122.29495</v>
      </c>
      <c r="J644" s="13" t="b">
        <v>1</v>
      </c>
      <c r="K644" s="34" t="s">
        <v>4428</v>
      </c>
      <c r="L644" s="34" t="s">
        <v>4428</v>
      </c>
      <c r="M644" s="34" t="s">
        <v>4428</v>
      </c>
      <c r="N644" s="13" t="s">
        <v>3019</v>
      </c>
      <c r="O644" s="13" t="s">
        <v>3019</v>
      </c>
      <c r="P644" s="34" t="s">
        <v>4428</v>
      </c>
      <c r="Q644" s="34" t="s">
        <v>4428</v>
      </c>
      <c r="R644" s="13">
        <v>1140</v>
      </c>
      <c r="S644" s="13">
        <v>1955</v>
      </c>
      <c r="T644" s="22">
        <v>444800</v>
      </c>
      <c r="U644" s="13" t="s">
        <v>3016</v>
      </c>
      <c r="V644" s="14" t="s">
        <v>3824</v>
      </c>
      <c r="W644" s="13">
        <f t="shared" si="21"/>
        <v>0</v>
      </c>
      <c r="X644" s="13">
        <f t="shared" si="22"/>
        <v>0</v>
      </c>
      <c r="Y644" s="12">
        <v>1</v>
      </c>
      <c r="AA644" s="25">
        <v>41974</v>
      </c>
      <c r="AB644" s="13" t="s">
        <v>3072</v>
      </c>
      <c r="AC644" s="13" t="s">
        <v>4428</v>
      </c>
    </row>
    <row r="645" spans="1:29">
      <c r="A645" s="12">
        <v>644</v>
      </c>
      <c r="B645" t="s">
        <v>667</v>
      </c>
      <c r="C645" s="34">
        <v>26994</v>
      </c>
      <c r="D645" s="34" t="s">
        <v>4428</v>
      </c>
      <c r="E645" s="34" t="s">
        <v>4428</v>
      </c>
      <c r="F645" s="34" t="s">
        <v>4428</v>
      </c>
      <c r="G645" s="14" t="s">
        <v>2188</v>
      </c>
      <c r="H645" s="13">
        <v>38.318860000000001</v>
      </c>
      <c r="I645" s="13">
        <v>-122.29548200000001</v>
      </c>
      <c r="J645" s="13" t="b">
        <v>1</v>
      </c>
      <c r="K645" s="34" t="s">
        <v>4428</v>
      </c>
      <c r="L645" s="34" t="s">
        <v>4428</v>
      </c>
      <c r="M645" s="34" t="s">
        <v>4428</v>
      </c>
      <c r="N645" s="13" t="s">
        <v>3019</v>
      </c>
      <c r="O645" s="13" t="s">
        <v>3019</v>
      </c>
      <c r="P645" s="34" t="s">
        <v>4428</v>
      </c>
      <c r="Q645" s="34" t="s">
        <v>4428</v>
      </c>
      <c r="R645" s="19">
        <v>1200</v>
      </c>
      <c r="S645" s="13" t="s">
        <v>4428</v>
      </c>
      <c r="T645" s="22">
        <v>461200</v>
      </c>
      <c r="U645" s="13" t="s">
        <v>3016</v>
      </c>
      <c r="V645" s="14" t="s">
        <v>3825</v>
      </c>
      <c r="W645" s="13">
        <f t="shared" si="21"/>
        <v>1</v>
      </c>
      <c r="X645" s="13">
        <f t="shared" si="22"/>
        <v>0</v>
      </c>
      <c r="Y645" s="12">
        <v>2</v>
      </c>
      <c r="AA645" s="13" t="s">
        <v>4428</v>
      </c>
      <c r="AB645" s="13" t="s">
        <v>4428</v>
      </c>
      <c r="AC645" s="13" t="s">
        <v>4428</v>
      </c>
    </row>
    <row r="646" spans="1:29">
      <c r="A646" s="12">
        <v>645</v>
      </c>
      <c r="B646" t="s">
        <v>668</v>
      </c>
      <c r="C646" s="34">
        <v>26994</v>
      </c>
      <c r="D646" s="34" t="s">
        <v>4428</v>
      </c>
      <c r="E646" s="34" t="s">
        <v>4428</v>
      </c>
      <c r="F646" s="34" t="s">
        <v>4428</v>
      </c>
      <c r="G646" s="14" t="s">
        <v>2189</v>
      </c>
      <c r="H646" s="13">
        <v>38.318944999999999</v>
      </c>
      <c r="I646" s="13">
        <v>-122.295745</v>
      </c>
      <c r="J646" s="13" t="b">
        <v>1</v>
      </c>
      <c r="K646" s="34" t="s">
        <v>4428</v>
      </c>
      <c r="L646" s="34" t="s">
        <v>4428</v>
      </c>
      <c r="M646" s="34" t="s">
        <v>4428</v>
      </c>
      <c r="N646" s="13" t="s">
        <v>3019</v>
      </c>
      <c r="O646" s="13" t="s">
        <v>3019</v>
      </c>
      <c r="P646" s="34" t="s">
        <v>4428</v>
      </c>
      <c r="Q646" s="34" t="s">
        <v>4428</v>
      </c>
      <c r="R646" s="13">
        <v>1266</v>
      </c>
      <c r="S646" s="13">
        <v>1955</v>
      </c>
      <c r="T646" s="22">
        <v>468100</v>
      </c>
      <c r="U646" s="13" t="s">
        <v>3016</v>
      </c>
      <c r="V646" s="14" t="s">
        <v>3826</v>
      </c>
      <c r="W646" s="13">
        <f t="shared" si="21"/>
        <v>1</v>
      </c>
      <c r="X646" s="13">
        <f t="shared" si="22"/>
        <v>0</v>
      </c>
      <c r="Y646" s="12">
        <v>2</v>
      </c>
      <c r="AA646" s="13" t="s">
        <v>3166</v>
      </c>
      <c r="AB646" s="13" t="s">
        <v>3167</v>
      </c>
      <c r="AC646" s="13" t="s">
        <v>4428</v>
      </c>
    </row>
    <row r="647" spans="1:29">
      <c r="A647" s="12">
        <v>646</v>
      </c>
      <c r="B647" t="s">
        <v>669</v>
      </c>
      <c r="C647" s="34">
        <v>26994</v>
      </c>
      <c r="D647" s="34" t="s">
        <v>4428</v>
      </c>
      <c r="E647" s="34" t="s">
        <v>4428</v>
      </c>
      <c r="F647" s="34" t="s">
        <v>4428</v>
      </c>
      <c r="G647" s="14" t="s">
        <v>2190</v>
      </c>
      <c r="H647" s="13">
        <v>38.319293999999999</v>
      </c>
      <c r="I647" s="13">
        <v>-122.296525</v>
      </c>
      <c r="J647" s="13" t="b">
        <v>1</v>
      </c>
      <c r="K647" s="34" t="s">
        <v>4428</v>
      </c>
      <c r="L647" s="34" t="s">
        <v>4428</v>
      </c>
      <c r="M647" s="34" t="s">
        <v>4428</v>
      </c>
      <c r="N647" s="13" t="s">
        <v>3019</v>
      </c>
      <c r="O647" s="13" t="s">
        <v>3019</v>
      </c>
      <c r="P647" s="34" t="s">
        <v>4428</v>
      </c>
      <c r="Q647" s="34" t="s">
        <v>4428</v>
      </c>
      <c r="R647" s="13">
        <v>1266</v>
      </c>
      <c r="S647" s="13">
        <v>1955</v>
      </c>
      <c r="T647" s="22">
        <v>469300</v>
      </c>
      <c r="U647" s="13" t="s">
        <v>3016</v>
      </c>
      <c r="V647" s="14" t="s">
        <v>3827</v>
      </c>
      <c r="W647" s="13">
        <f t="shared" si="21"/>
        <v>1</v>
      </c>
      <c r="X647" s="13">
        <f t="shared" si="22"/>
        <v>0</v>
      </c>
      <c r="Y647" s="12">
        <v>1</v>
      </c>
      <c r="AA647" s="13" t="s">
        <v>4428</v>
      </c>
      <c r="AB647" s="13" t="s">
        <v>4428</v>
      </c>
      <c r="AC647" s="13" t="s">
        <v>4428</v>
      </c>
    </row>
    <row r="648" spans="1:29">
      <c r="A648" s="12">
        <v>647</v>
      </c>
      <c r="B648" t="s">
        <v>670</v>
      </c>
      <c r="C648" s="34">
        <v>26994</v>
      </c>
      <c r="D648" s="34" t="s">
        <v>4428</v>
      </c>
      <c r="E648" s="34" t="s">
        <v>4428</v>
      </c>
      <c r="F648" s="34" t="s">
        <v>4428</v>
      </c>
      <c r="G648" s="14" t="s">
        <v>2191</v>
      </c>
      <c r="H648" s="13">
        <v>38.319356999999997</v>
      </c>
      <c r="I648" s="13">
        <v>-122.296695</v>
      </c>
      <c r="J648" s="13" t="b">
        <v>1</v>
      </c>
      <c r="K648" s="34" t="s">
        <v>4428</v>
      </c>
      <c r="L648" s="34" t="s">
        <v>4428</v>
      </c>
      <c r="M648" s="34" t="s">
        <v>4428</v>
      </c>
      <c r="N648" s="13" t="s">
        <v>3019</v>
      </c>
      <c r="O648" s="13" t="s">
        <v>3019</v>
      </c>
      <c r="P648" s="34" t="s">
        <v>4428</v>
      </c>
      <c r="Q648" s="34" t="s">
        <v>4428</v>
      </c>
      <c r="R648" s="13">
        <v>1253</v>
      </c>
      <c r="S648" s="13">
        <v>1955</v>
      </c>
      <c r="T648" s="22">
        <v>464800</v>
      </c>
      <c r="U648" s="13" t="s">
        <v>3016</v>
      </c>
      <c r="V648" s="14" t="s">
        <v>3828</v>
      </c>
      <c r="W648" s="13">
        <f t="shared" si="21"/>
        <v>1</v>
      </c>
      <c r="X648" s="13">
        <f t="shared" si="22"/>
        <v>0</v>
      </c>
      <c r="Y648" s="12">
        <v>2</v>
      </c>
      <c r="AA648" s="13" t="s">
        <v>4428</v>
      </c>
      <c r="AB648" s="13" t="s">
        <v>4428</v>
      </c>
      <c r="AC648" s="13" t="s">
        <v>4428</v>
      </c>
    </row>
    <row r="649" spans="1:29">
      <c r="A649" s="12">
        <v>648</v>
      </c>
      <c r="B649" t="s">
        <v>671</v>
      </c>
      <c r="C649" s="34">
        <v>26994</v>
      </c>
      <c r="D649" s="34" t="s">
        <v>4428</v>
      </c>
      <c r="E649" s="34" t="s">
        <v>4428</v>
      </c>
      <c r="F649" s="34" t="s">
        <v>4428</v>
      </c>
      <c r="G649" s="14" t="s">
        <v>2192</v>
      </c>
      <c r="H649" s="13">
        <v>38.319688999999997</v>
      </c>
      <c r="I649" s="13">
        <v>-122.296943</v>
      </c>
      <c r="J649" s="13" t="b">
        <v>1</v>
      </c>
      <c r="K649" s="34" t="s">
        <v>4428</v>
      </c>
      <c r="L649" s="34" t="s">
        <v>4428</v>
      </c>
      <c r="M649" s="34" t="s">
        <v>4428</v>
      </c>
      <c r="N649" s="13" t="s">
        <v>3019</v>
      </c>
      <c r="O649" s="13" t="s">
        <v>3019</v>
      </c>
      <c r="P649" s="34" t="s">
        <v>4428</v>
      </c>
      <c r="Q649" s="34" t="s">
        <v>4428</v>
      </c>
      <c r="R649" s="13">
        <v>1733</v>
      </c>
      <c r="S649" s="13">
        <v>1955</v>
      </c>
      <c r="T649" s="22">
        <v>532400</v>
      </c>
      <c r="U649" s="13" t="s">
        <v>3016</v>
      </c>
      <c r="V649" s="14" t="s">
        <v>3829</v>
      </c>
      <c r="W649" s="13">
        <f t="shared" si="21"/>
        <v>1</v>
      </c>
      <c r="X649" s="13">
        <f t="shared" si="22"/>
        <v>0</v>
      </c>
      <c r="Y649" s="12">
        <v>2</v>
      </c>
      <c r="AA649" s="25">
        <v>42121</v>
      </c>
      <c r="AB649" s="25">
        <v>42453</v>
      </c>
      <c r="AC649" s="13">
        <f>DAYS360(AA649,AB649,TRUE)</f>
        <v>327</v>
      </c>
    </row>
    <row r="650" spans="1:29">
      <c r="A650" s="12">
        <v>649</v>
      </c>
      <c r="B650" t="s">
        <v>672</v>
      </c>
      <c r="C650" s="34">
        <v>26994</v>
      </c>
      <c r="D650" s="34" t="s">
        <v>4428</v>
      </c>
      <c r="E650" s="34" t="s">
        <v>4428</v>
      </c>
      <c r="F650" s="34" t="s">
        <v>4428</v>
      </c>
      <c r="G650" s="14" t="s">
        <v>2193</v>
      </c>
      <c r="H650" s="13">
        <v>38.319574000000003</v>
      </c>
      <c r="I650" s="13">
        <v>-122.296121</v>
      </c>
      <c r="J650" s="13" t="b">
        <v>1</v>
      </c>
      <c r="K650" s="34" t="s">
        <v>4428</v>
      </c>
      <c r="L650" s="34" t="s">
        <v>4428</v>
      </c>
      <c r="M650" s="34" t="s">
        <v>4428</v>
      </c>
      <c r="N650" s="13" t="s">
        <v>3019</v>
      </c>
      <c r="O650" s="13" t="s">
        <v>3019</v>
      </c>
      <c r="P650" s="34" t="s">
        <v>4428</v>
      </c>
      <c r="Q650" s="34" t="s">
        <v>4428</v>
      </c>
      <c r="R650" s="13">
        <v>1253</v>
      </c>
      <c r="S650" s="13">
        <v>1955</v>
      </c>
      <c r="T650" s="22">
        <v>462200</v>
      </c>
      <c r="U650" s="13" t="s">
        <v>3016</v>
      </c>
      <c r="V650" s="14" t="s">
        <v>3830</v>
      </c>
      <c r="W650" s="13">
        <f t="shared" si="21"/>
        <v>1</v>
      </c>
      <c r="X650" s="13">
        <f t="shared" si="22"/>
        <v>1</v>
      </c>
      <c r="Y650" s="12">
        <v>3</v>
      </c>
      <c r="AA650" s="13" t="s">
        <v>4428</v>
      </c>
      <c r="AB650" s="13" t="s">
        <v>4428</v>
      </c>
      <c r="AC650" s="13" t="s">
        <v>4428</v>
      </c>
    </row>
    <row r="651" spans="1:29">
      <c r="A651" s="12">
        <v>650</v>
      </c>
      <c r="B651" t="s">
        <v>673</v>
      </c>
      <c r="C651" s="34">
        <v>26994</v>
      </c>
      <c r="D651" s="34" t="s">
        <v>4428</v>
      </c>
      <c r="E651" s="34" t="s">
        <v>4428</v>
      </c>
      <c r="F651" s="34" t="s">
        <v>4428</v>
      </c>
      <c r="G651" s="14" t="s">
        <v>2194</v>
      </c>
      <c r="H651" s="13">
        <v>38.319664000000003</v>
      </c>
      <c r="I651" s="13">
        <v>-122.296297</v>
      </c>
      <c r="J651" s="13" t="b">
        <v>1</v>
      </c>
      <c r="K651" s="34" t="s">
        <v>4428</v>
      </c>
      <c r="L651" s="34" t="s">
        <v>4428</v>
      </c>
      <c r="M651" s="34" t="s">
        <v>4428</v>
      </c>
      <c r="N651" s="13" t="s">
        <v>3019</v>
      </c>
      <c r="O651" s="13" t="s">
        <v>3019</v>
      </c>
      <c r="P651" s="34" t="s">
        <v>4428</v>
      </c>
      <c r="Q651" s="34" t="s">
        <v>4428</v>
      </c>
      <c r="R651" s="13">
        <v>1140</v>
      </c>
      <c r="S651" s="13">
        <v>1955</v>
      </c>
      <c r="T651" s="22">
        <v>449800</v>
      </c>
      <c r="U651" s="13" t="s">
        <v>3016</v>
      </c>
      <c r="V651" s="14" t="s">
        <v>3831</v>
      </c>
      <c r="W651" s="13">
        <f t="shared" si="21"/>
        <v>0</v>
      </c>
      <c r="X651" s="13">
        <f t="shared" si="22"/>
        <v>0</v>
      </c>
      <c r="Y651" s="12">
        <v>2</v>
      </c>
      <c r="AA651" s="13" t="s">
        <v>4428</v>
      </c>
      <c r="AB651" s="13" t="s">
        <v>4428</v>
      </c>
      <c r="AC651" s="13" t="s">
        <v>4428</v>
      </c>
    </row>
    <row r="652" spans="1:29">
      <c r="A652" s="12">
        <v>651</v>
      </c>
      <c r="B652" t="s">
        <v>674</v>
      </c>
      <c r="C652" s="34">
        <v>26994</v>
      </c>
      <c r="D652" s="34" t="s">
        <v>4428</v>
      </c>
      <c r="E652" s="34" t="s">
        <v>4428</v>
      </c>
      <c r="F652" s="34" t="s">
        <v>4428</v>
      </c>
      <c r="G652" s="14" t="s">
        <v>2195</v>
      </c>
      <c r="H652" s="13">
        <v>38.319794000000002</v>
      </c>
      <c r="I652" s="13">
        <v>-122.296413</v>
      </c>
      <c r="J652" s="13" t="b">
        <v>1</v>
      </c>
      <c r="K652" s="34" t="s">
        <v>4428</v>
      </c>
      <c r="L652" s="34" t="s">
        <v>4428</v>
      </c>
      <c r="M652" s="34" t="s">
        <v>4428</v>
      </c>
      <c r="N652" s="13" t="s">
        <v>3019</v>
      </c>
      <c r="O652" s="13" t="s">
        <v>3019</v>
      </c>
      <c r="P652" s="34" t="s">
        <v>4428</v>
      </c>
      <c r="Q652" s="34" t="s">
        <v>4428</v>
      </c>
      <c r="R652" s="13">
        <v>1253</v>
      </c>
      <c r="S652" s="13">
        <v>1955</v>
      </c>
      <c r="T652" s="22">
        <v>460900</v>
      </c>
      <c r="U652" s="13" t="s">
        <v>3016</v>
      </c>
      <c r="V652" s="14" t="s">
        <v>3832</v>
      </c>
      <c r="W652" s="13">
        <f t="shared" si="21"/>
        <v>0</v>
      </c>
      <c r="X652" s="13">
        <f t="shared" si="22"/>
        <v>0</v>
      </c>
      <c r="Y652" s="12">
        <v>2</v>
      </c>
      <c r="AA652" s="13" t="s">
        <v>4428</v>
      </c>
      <c r="AB652" s="13" t="s">
        <v>4428</v>
      </c>
      <c r="AC652" s="13" t="s">
        <v>4428</v>
      </c>
    </row>
    <row r="653" spans="1:29">
      <c r="A653" s="12">
        <v>652</v>
      </c>
      <c r="B653" t="s">
        <v>675</v>
      </c>
      <c r="C653" s="34">
        <v>26994</v>
      </c>
      <c r="D653" s="34" t="s">
        <v>4428</v>
      </c>
      <c r="E653" s="34" t="s">
        <v>4428</v>
      </c>
      <c r="F653" s="34" t="s">
        <v>4428</v>
      </c>
      <c r="G653" s="14" t="s">
        <v>2196</v>
      </c>
      <c r="H653" s="13">
        <v>38.320039000000001</v>
      </c>
      <c r="I653" s="13">
        <v>-122.295176</v>
      </c>
      <c r="J653" s="13" t="b">
        <v>1</v>
      </c>
      <c r="K653" s="34" t="s">
        <v>4428</v>
      </c>
      <c r="L653" s="34" t="s">
        <v>4428</v>
      </c>
      <c r="M653" s="34" t="s">
        <v>4428</v>
      </c>
      <c r="N653" s="13" t="s">
        <v>3019</v>
      </c>
      <c r="O653" s="13" t="s">
        <v>3019</v>
      </c>
      <c r="P653" s="34" t="s">
        <v>4428</v>
      </c>
      <c r="Q653" s="34" t="s">
        <v>4428</v>
      </c>
      <c r="R653" s="13">
        <v>1084</v>
      </c>
      <c r="S653" s="13">
        <v>1958</v>
      </c>
      <c r="T653" s="22">
        <v>438300</v>
      </c>
      <c r="U653" s="13" t="s">
        <v>3016</v>
      </c>
      <c r="V653" s="14" t="s">
        <v>3833</v>
      </c>
      <c r="W653" s="13">
        <f t="shared" si="21"/>
        <v>0</v>
      </c>
      <c r="X653" s="13">
        <f t="shared" si="22"/>
        <v>0</v>
      </c>
      <c r="Y653" s="12">
        <v>3</v>
      </c>
      <c r="AA653" s="13" t="s">
        <v>4428</v>
      </c>
      <c r="AB653" s="13" t="s">
        <v>4428</v>
      </c>
      <c r="AC653" s="13" t="s">
        <v>4428</v>
      </c>
    </row>
    <row r="654" spans="1:29">
      <c r="A654" s="12">
        <v>653</v>
      </c>
      <c r="B654" t="s">
        <v>676</v>
      </c>
      <c r="C654" s="34">
        <v>26994</v>
      </c>
      <c r="D654" s="34" t="s">
        <v>4428</v>
      </c>
      <c r="E654" s="34" t="s">
        <v>4428</v>
      </c>
      <c r="F654" s="34" t="s">
        <v>4428</v>
      </c>
      <c r="G654" s="14" t="s">
        <v>2197</v>
      </c>
      <c r="H654" s="13">
        <v>38.320388000000001</v>
      </c>
      <c r="I654" s="13">
        <v>-122.295315</v>
      </c>
      <c r="J654" s="13" t="b">
        <v>1</v>
      </c>
      <c r="K654" s="34" t="s">
        <v>4428</v>
      </c>
      <c r="L654" s="34" t="s">
        <v>4428</v>
      </c>
      <c r="M654" s="34" t="s">
        <v>4428</v>
      </c>
      <c r="N654" s="13" t="s">
        <v>3019</v>
      </c>
      <c r="O654" s="13" t="s">
        <v>3019</v>
      </c>
      <c r="P654" s="34" t="s">
        <v>4428</v>
      </c>
      <c r="Q654" s="34" t="s">
        <v>4428</v>
      </c>
      <c r="R654" s="13">
        <v>1198</v>
      </c>
      <c r="S654" s="13">
        <v>1964</v>
      </c>
      <c r="T654" s="22">
        <v>455800</v>
      </c>
      <c r="U654" s="13" t="s">
        <v>3016</v>
      </c>
      <c r="V654" s="14" t="s">
        <v>3834</v>
      </c>
      <c r="W654" s="13">
        <f t="shared" si="21"/>
        <v>0</v>
      </c>
      <c r="X654" s="13">
        <f t="shared" si="22"/>
        <v>0</v>
      </c>
      <c r="Y654" s="12">
        <v>2</v>
      </c>
      <c r="AA654" s="25">
        <v>42164</v>
      </c>
      <c r="AB654" s="25">
        <v>42214</v>
      </c>
      <c r="AC654" s="13">
        <f>DAYS360(AA654,AB654,TRUE)</f>
        <v>50</v>
      </c>
    </row>
    <row r="655" spans="1:29">
      <c r="A655" s="12">
        <v>654</v>
      </c>
      <c r="B655" t="s">
        <v>1444</v>
      </c>
      <c r="C655" s="34">
        <v>26994</v>
      </c>
      <c r="D655" s="34" t="s">
        <v>4428</v>
      </c>
      <c r="E655" s="34" t="s">
        <v>4428</v>
      </c>
      <c r="F655" s="34" t="s">
        <v>4428</v>
      </c>
      <c r="G655" s="14" t="s">
        <v>2198</v>
      </c>
      <c r="H655" s="13">
        <v>38.320295999999999</v>
      </c>
      <c r="I655" s="13">
        <v>-122.297476</v>
      </c>
      <c r="J655" s="13" t="b">
        <v>1</v>
      </c>
      <c r="K655" s="34" t="s">
        <v>4428</v>
      </c>
      <c r="L655" s="34" t="s">
        <v>4428</v>
      </c>
      <c r="M655" s="34" t="s">
        <v>4428</v>
      </c>
      <c r="N655" s="13" t="s">
        <v>3019</v>
      </c>
      <c r="O655" s="13" t="s">
        <v>3019</v>
      </c>
      <c r="P655" s="34" t="s">
        <v>4428</v>
      </c>
      <c r="Q655" s="34" t="s">
        <v>4428</v>
      </c>
      <c r="R655" s="13">
        <v>1140</v>
      </c>
      <c r="S655" s="13">
        <v>1955</v>
      </c>
      <c r="T655" s="22">
        <v>474000</v>
      </c>
      <c r="U655" s="13" t="s">
        <v>3016</v>
      </c>
      <c r="V655" s="14" t="s">
        <v>3835</v>
      </c>
      <c r="W655" s="13">
        <f t="shared" si="21"/>
        <v>0</v>
      </c>
      <c r="X655" s="13">
        <f t="shared" si="22"/>
        <v>0</v>
      </c>
      <c r="Y655" s="12">
        <v>2</v>
      </c>
      <c r="AA655" s="13" t="s">
        <v>4428</v>
      </c>
      <c r="AB655" s="13" t="s">
        <v>4428</v>
      </c>
      <c r="AC655" s="13" t="s">
        <v>4428</v>
      </c>
    </row>
    <row r="656" spans="1:29">
      <c r="A656" s="12">
        <v>655</v>
      </c>
      <c r="B656" t="s">
        <v>677</v>
      </c>
      <c r="C656" s="34">
        <v>26994</v>
      </c>
      <c r="D656" s="34" t="s">
        <v>4428</v>
      </c>
      <c r="E656" s="34" t="s">
        <v>4428</v>
      </c>
      <c r="F656" s="34" t="s">
        <v>4428</v>
      </c>
      <c r="G656" s="14" t="s">
        <v>2199</v>
      </c>
      <c r="H656" s="13">
        <v>38.320458000000002</v>
      </c>
      <c r="I656" s="13">
        <v>-122.297552</v>
      </c>
      <c r="J656" s="13" t="b">
        <v>1</v>
      </c>
      <c r="K656" s="34" t="s">
        <v>4428</v>
      </c>
      <c r="L656" s="34" t="s">
        <v>4428</v>
      </c>
      <c r="M656" s="34" t="s">
        <v>4428</v>
      </c>
      <c r="N656" s="13" t="s">
        <v>3019</v>
      </c>
      <c r="O656" s="13" t="s">
        <v>3019</v>
      </c>
      <c r="P656" s="34" t="s">
        <v>4428</v>
      </c>
      <c r="Q656" s="34" t="s">
        <v>4428</v>
      </c>
      <c r="R656" s="13">
        <v>1562</v>
      </c>
      <c r="S656" s="13">
        <v>1956</v>
      </c>
      <c r="T656" s="22">
        <v>462500</v>
      </c>
      <c r="U656" s="13" t="s">
        <v>3016</v>
      </c>
      <c r="V656" s="14" t="s">
        <v>3836</v>
      </c>
      <c r="W656" s="13">
        <f t="shared" si="21"/>
        <v>1</v>
      </c>
      <c r="X656" s="13">
        <f t="shared" si="22"/>
        <v>0</v>
      </c>
      <c r="Y656" s="12">
        <v>1</v>
      </c>
      <c r="AA656" s="25">
        <v>41891</v>
      </c>
      <c r="AB656" s="25">
        <v>42173</v>
      </c>
      <c r="AC656" s="13">
        <f>DAYS360(AA656,AB656,TRUE)</f>
        <v>279</v>
      </c>
    </row>
    <row r="657" spans="1:29">
      <c r="A657" s="12">
        <v>656</v>
      </c>
      <c r="B657" t="s">
        <v>678</v>
      </c>
      <c r="C657" s="34">
        <v>26994</v>
      </c>
      <c r="D657" s="34" t="s">
        <v>4428</v>
      </c>
      <c r="E657" s="34" t="s">
        <v>4428</v>
      </c>
      <c r="F657" s="34" t="s">
        <v>4428</v>
      </c>
      <c r="G657" s="14" t="s">
        <v>2200</v>
      </c>
      <c r="H657" s="13">
        <v>38.320481000000001</v>
      </c>
      <c r="I657" s="13">
        <v>-122.29874700000001</v>
      </c>
      <c r="J657" s="13" t="b">
        <v>1</v>
      </c>
      <c r="K657" s="34" t="s">
        <v>4428</v>
      </c>
      <c r="L657" s="34" t="s">
        <v>4428</v>
      </c>
      <c r="M657" s="34" t="s">
        <v>4428</v>
      </c>
      <c r="N657" s="13" t="s">
        <v>3018</v>
      </c>
      <c r="O657" s="13" t="s">
        <v>3018</v>
      </c>
      <c r="P657" s="34" t="s">
        <v>4428</v>
      </c>
      <c r="Q657" s="34" t="s">
        <v>4428</v>
      </c>
      <c r="R657" s="19">
        <v>1500</v>
      </c>
      <c r="S657" s="13" t="s">
        <v>4428</v>
      </c>
      <c r="T657" s="22" t="s">
        <v>4428</v>
      </c>
      <c r="U657" s="13" t="s">
        <v>3016</v>
      </c>
      <c r="V657" s="14" t="s">
        <v>3837</v>
      </c>
      <c r="W657" s="13">
        <f t="shared" si="21"/>
        <v>0</v>
      </c>
      <c r="X657" s="13">
        <f t="shared" si="22"/>
        <v>0</v>
      </c>
      <c r="Y657" s="12">
        <v>2</v>
      </c>
      <c r="AA657" s="13" t="s">
        <v>3168</v>
      </c>
      <c r="AB657" s="13" t="s">
        <v>3169</v>
      </c>
      <c r="AC657" s="13" t="s">
        <v>4428</v>
      </c>
    </row>
    <row r="658" spans="1:29">
      <c r="A658" s="12">
        <v>657</v>
      </c>
      <c r="B658" t="s">
        <v>679</v>
      </c>
      <c r="C658" s="34">
        <v>26994</v>
      </c>
      <c r="D658" s="34" t="s">
        <v>4428</v>
      </c>
      <c r="E658" s="34" t="s">
        <v>4428</v>
      </c>
      <c r="F658" s="34" t="s">
        <v>4428</v>
      </c>
      <c r="G658" s="14" t="s">
        <v>2201</v>
      </c>
      <c r="H658" s="13">
        <v>38.320818000000003</v>
      </c>
      <c r="I658" s="13">
        <v>-122.296357</v>
      </c>
      <c r="J658" s="13" t="b">
        <v>1</v>
      </c>
      <c r="K658" s="34" t="s">
        <v>4428</v>
      </c>
      <c r="L658" s="34" t="s">
        <v>4428</v>
      </c>
      <c r="M658" s="34" t="s">
        <v>4428</v>
      </c>
      <c r="N658" s="13" t="s">
        <v>3019</v>
      </c>
      <c r="O658" s="13" t="s">
        <v>3019</v>
      </c>
      <c r="P658" s="34" t="s">
        <v>4428</v>
      </c>
      <c r="Q658" s="34" t="s">
        <v>4428</v>
      </c>
      <c r="R658" s="13">
        <v>1220</v>
      </c>
      <c r="S658" s="13">
        <v>1958</v>
      </c>
      <c r="T658" s="22">
        <v>463400</v>
      </c>
      <c r="U658" s="13" t="s">
        <v>3016</v>
      </c>
      <c r="V658" s="14" t="s">
        <v>3838</v>
      </c>
      <c r="W658" s="13">
        <f t="shared" si="21"/>
        <v>1</v>
      </c>
      <c r="X658" s="13">
        <f t="shared" si="22"/>
        <v>0</v>
      </c>
      <c r="Y658" s="12">
        <v>2</v>
      </c>
      <c r="AA658" s="25">
        <v>41968</v>
      </c>
      <c r="AB658" s="25">
        <v>42404</v>
      </c>
      <c r="AC658" s="13">
        <f>DAYS360(AA658,AB658,TRUE)</f>
        <v>429</v>
      </c>
    </row>
    <row r="659" spans="1:29">
      <c r="A659" s="12">
        <v>658</v>
      </c>
      <c r="B659" t="s">
        <v>680</v>
      </c>
      <c r="C659" s="34">
        <v>26994</v>
      </c>
      <c r="D659" s="34" t="s">
        <v>4428</v>
      </c>
      <c r="E659" s="34" t="s">
        <v>4428</v>
      </c>
      <c r="F659" s="34" t="s">
        <v>4428</v>
      </c>
      <c r="G659" s="14" t="s">
        <v>2202</v>
      </c>
      <c r="H659" s="13">
        <v>38.321300999999998</v>
      </c>
      <c r="I659" s="13">
        <v>-122.296503</v>
      </c>
      <c r="J659" s="13" t="b">
        <v>1</v>
      </c>
      <c r="K659" s="34" t="s">
        <v>4428</v>
      </c>
      <c r="L659" s="34" t="s">
        <v>4428</v>
      </c>
      <c r="M659" s="34" t="s">
        <v>4428</v>
      </c>
      <c r="N659" s="13" t="s">
        <v>3019</v>
      </c>
      <c r="O659" s="13" t="s">
        <v>3019</v>
      </c>
      <c r="P659" s="34" t="s">
        <v>4428</v>
      </c>
      <c r="Q659" s="34" t="s">
        <v>4428</v>
      </c>
      <c r="R659" s="13">
        <v>1267</v>
      </c>
      <c r="S659" s="13">
        <v>1959</v>
      </c>
      <c r="T659" s="22">
        <v>466700</v>
      </c>
      <c r="U659" s="13" t="s">
        <v>3016</v>
      </c>
      <c r="V659" s="14" t="s">
        <v>3839</v>
      </c>
      <c r="W659" s="13">
        <f t="shared" si="21"/>
        <v>0</v>
      </c>
      <c r="X659" s="13">
        <f t="shared" si="22"/>
        <v>0</v>
      </c>
      <c r="Y659" s="12">
        <v>1</v>
      </c>
      <c r="AA659" s="25">
        <v>41919</v>
      </c>
      <c r="AB659" s="25">
        <v>41926</v>
      </c>
      <c r="AC659" s="13">
        <f>DAYS360(AA659,AB659,TRUE)</f>
        <v>7</v>
      </c>
    </row>
    <row r="660" spans="1:29">
      <c r="A660" s="12">
        <v>659</v>
      </c>
      <c r="B660" t="s">
        <v>1518</v>
      </c>
      <c r="C660" s="34">
        <v>26994</v>
      </c>
      <c r="D660" s="34" t="s">
        <v>4428</v>
      </c>
      <c r="E660" s="34" t="s">
        <v>4428</v>
      </c>
      <c r="F660" s="34" t="s">
        <v>4428</v>
      </c>
      <c r="G660" s="14" t="s">
        <v>2203</v>
      </c>
      <c r="H660" s="13">
        <v>38.321292</v>
      </c>
      <c r="I660" s="13">
        <v>-122.295936</v>
      </c>
      <c r="J660" s="13" t="b">
        <v>1</v>
      </c>
      <c r="K660" s="34" t="s">
        <v>4428</v>
      </c>
      <c r="L660" s="34" t="s">
        <v>4428</v>
      </c>
      <c r="M660" s="34" t="s">
        <v>4428</v>
      </c>
      <c r="N660" s="13" t="s">
        <v>3019</v>
      </c>
      <c r="O660" s="13" t="s">
        <v>3019</v>
      </c>
      <c r="P660" s="34" t="s">
        <v>4428</v>
      </c>
      <c r="Q660" s="34" t="s">
        <v>4428</v>
      </c>
      <c r="R660" s="13">
        <v>1280</v>
      </c>
      <c r="S660" s="13" t="s">
        <v>4428</v>
      </c>
      <c r="T660" s="22">
        <v>472100</v>
      </c>
      <c r="U660" s="13" t="s">
        <v>3016</v>
      </c>
      <c r="V660" s="14" t="s">
        <v>3840</v>
      </c>
      <c r="W660" s="13">
        <f t="shared" si="21"/>
        <v>1</v>
      </c>
      <c r="X660" s="13">
        <f t="shared" si="22"/>
        <v>0</v>
      </c>
      <c r="Y660" s="12">
        <v>1</v>
      </c>
      <c r="AA660" s="13" t="s">
        <v>4428</v>
      </c>
      <c r="AB660" s="13" t="s">
        <v>4428</v>
      </c>
      <c r="AC660" s="13" t="s">
        <v>4428</v>
      </c>
    </row>
    <row r="661" spans="1:29">
      <c r="A661" s="12">
        <v>660</v>
      </c>
      <c r="B661" t="s">
        <v>681</v>
      </c>
      <c r="C661" s="34">
        <v>26994</v>
      </c>
      <c r="D661" s="34" t="s">
        <v>4428</v>
      </c>
      <c r="E661" s="34" t="s">
        <v>4428</v>
      </c>
      <c r="F661" s="34" t="s">
        <v>4428</v>
      </c>
      <c r="G661" s="14" t="s">
        <v>2204</v>
      </c>
      <c r="H661" s="13">
        <v>38.321306999999997</v>
      </c>
      <c r="I661" s="13">
        <v>-122.29742</v>
      </c>
      <c r="J661" s="13" t="b">
        <v>1</v>
      </c>
      <c r="K661" s="34" t="s">
        <v>4428</v>
      </c>
      <c r="L661" s="34" t="s">
        <v>4428</v>
      </c>
      <c r="M661" s="34" t="s">
        <v>4428</v>
      </c>
      <c r="N661" s="13" t="s">
        <v>3019</v>
      </c>
      <c r="O661" s="13" t="s">
        <v>3019</v>
      </c>
      <c r="P661" s="34" t="s">
        <v>4428</v>
      </c>
      <c r="Q661" s="34" t="s">
        <v>4428</v>
      </c>
      <c r="R661" s="13">
        <v>1253</v>
      </c>
      <c r="S661" s="13">
        <v>1955</v>
      </c>
      <c r="T661" s="22">
        <v>466100</v>
      </c>
      <c r="U661" s="13" t="s">
        <v>3016</v>
      </c>
      <c r="V661" s="14" t="s">
        <v>3841</v>
      </c>
      <c r="W661" s="13">
        <f t="shared" si="21"/>
        <v>0</v>
      </c>
      <c r="X661" s="13">
        <f t="shared" si="22"/>
        <v>0</v>
      </c>
      <c r="Y661" s="12">
        <v>1</v>
      </c>
      <c r="AA661" s="25">
        <v>41894</v>
      </c>
      <c r="AB661" s="25">
        <v>41912</v>
      </c>
      <c r="AC661" s="13">
        <f>DAYS360(AA661,AB661,TRUE)</f>
        <v>18</v>
      </c>
    </row>
    <row r="662" spans="1:29">
      <c r="A662" s="12">
        <v>661</v>
      </c>
      <c r="B662" t="s">
        <v>1407</v>
      </c>
      <c r="C662" s="34">
        <v>26994</v>
      </c>
      <c r="D662" s="34" t="s">
        <v>4428</v>
      </c>
      <c r="E662" s="34" t="s">
        <v>4428</v>
      </c>
      <c r="F662" s="34" t="s">
        <v>4428</v>
      </c>
      <c r="G662" s="14" t="s">
        <v>2205</v>
      </c>
      <c r="H662" s="13">
        <v>38.322040000000001</v>
      </c>
      <c r="I662" s="13">
        <v>-122.29708100000001</v>
      </c>
      <c r="J662" s="13" t="b">
        <v>1</v>
      </c>
      <c r="K662" s="34" t="s">
        <v>4428</v>
      </c>
      <c r="L662" s="34" t="s">
        <v>4428</v>
      </c>
      <c r="M662" s="34" t="s">
        <v>4428</v>
      </c>
      <c r="N662" s="13" t="s">
        <v>3019</v>
      </c>
      <c r="O662" s="13" t="s">
        <v>3019</v>
      </c>
      <c r="P662" s="34" t="s">
        <v>4428</v>
      </c>
      <c r="Q662" s="34" t="s">
        <v>4428</v>
      </c>
      <c r="R662" s="13">
        <v>1266</v>
      </c>
      <c r="S662" s="13">
        <v>1955</v>
      </c>
      <c r="T662" s="22">
        <v>472900</v>
      </c>
      <c r="U662" s="13" t="s">
        <v>3016</v>
      </c>
      <c r="V662" s="14" t="s">
        <v>3842</v>
      </c>
      <c r="W662" s="13">
        <f t="shared" si="21"/>
        <v>1</v>
      </c>
      <c r="X662" s="13">
        <f t="shared" si="22"/>
        <v>0</v>
      </c>
      <c r="Y662" s="12">
        <v>1</v>
      </c>
      <c r="AA662" s="13" t="s">
        <v>4428</v>
      </c>
      <c r="AB662" s="13" t="s">
        <v>4428</v>
      </c>
      <c r="AC662" s="13" t="s">
        <v>4428</v>
      </c>
    </row>
    <row r="663" spans="1:29">
      <c r="A663" s="12">
        <v>662</v>
      </c>
      <c r="B663" t="s">
        <v>682</v>
      </c>
      <c r="C663" s="34">
        <v>26994</v>
      </c>
      <c r="D663" s="34" t="s">
        <v>4428</v>
      </c>
      <c r="E663" s="34" t="s">
        <v>4428</v>
      </c>
      <c r="F663" s="34" t="s">
        <v>4428</v>
      </c>
      <c r="G663" s="14" t="s">
        <v>2206</v>
      </c>
      <c r="H663" s="13">
        <v>38.322367</v>
      </c>
      <c r="I663" s="13">
        <v>-122.29717599999999</v>
      </c>
      <c r="J663" s="13" t="b">
        <v>1</v>
      </c>
      <c r="K663" s="34" t="s">
        <v>4428</v>
      </c>
      <c r="L663" s="34" t="s">
        <v>4428</v>
      </c>
      <c r="M663" s="34" t="s">
        <v>4428</v>
      </c>
      <c r="N663" s="13" t="s">
        <v>3019</v>
      </c>
      <c r="O663" s="13" t="s">
        <v>3019</v>
      </c>
      <c r="P663" s="34" t="s">
        <v>4428</v>
      </c>
      <c r="Q663" s="34" t="s">
        <v>4428</v>
      </c>
      <c r="R663" s="13">
        <v>1680</v>
      </c>
      <c r="S663" s="13">
        <v>1955</v>
      </c>
      <c r="T663" s="22">
        <v>526700</v>
      </c>
      <c r="U663" s="13" t="s">
        <v>3016</v>
      </c>
      <c r="V663" s="14" t="s">
        <v>3843</v>
      </c>
      <c r="W663" s="13">
        <f t="shared" si="21"/>
        <v>1</v>
      </c>
      <c r="X663" s="13">
        <f t="shared" si="22"/>
        <v>0</v>
      </c>
      <c r="Y663" s="12">
        <v>2</v>
      </c>
      <c r="AA663" s="25" t="s">
        <v>3170</v>
      </c>
      <c r="AB663" s="25" t="s">
        <v>3171</v>
      </c>
      <c r="AC663" s="13" t="s">
        <v>3172</v>
      </c>
    </row>
    <row r="664" spans="1:29">
      <c r="A664" s="12">
        <v>663</v>
      </c>
      <c r="B664" t="s">
        <v>683</v>
      </c>
      <c r="C664" s="34">
        <v>26994</v>
      </c>
      <c r="D664" s="34" t="s">
        <v>4428</v>
      </c>
      <c r="E664" s="34" t="s">
        <v>4428</v>
      </c>
      <c r="F664" s="34" t="s">
        <v>4428</v>
      </c>
      <c r="G664" s="14" t="s">
        <v>2207</v>
      </c>
      <c r="H664" s="13">
        <v>38.322567999999997</v>
      </c>
      <c r="I664" s="13">
        <v>-122.298456</v>
      </c>
      <c r="J664" s="13" t="b">
        <v>1</v>
      </c>
      <c r="K664" s="34" t="s">
        <v>4428</v>
      </c>
      <c r="L664" s="34" t="s">
        <v>4428</v>
      </c>
      <c r="M664" s="34" t="s">
        <v>4428</v>
      </c>
      <c r="N664" s="13" t="s">
        <v>3019</v>
      </c>
      <c r="O664" s="13" t="s">
        <v>3019</v>
      </c>
      <c r="P664" s="34" t="s">
        <v>4428</v>
      </c>
      <c r="Q664" s="34" t="s">
        <v>4428</v>
      </c>
      <c r="R664" s="13">
        <v>1491</v>
      </c>
      <c r="S664" s="13">
        <v>1955</v>
      </c>
      <c r="T664" s="22">
        <v>477200</v>
      </c>
      <c r="U664" s="13" t="s">
        <v>3016</v>
      </c>
      <c r="V664" s="14" t="s">
        <v>3844</v>
      </c>
      <c r="W664" s="13">
        <f t="shared" si="21"/>
        <v>1</v>
      </c>
      <c r="X664" s="13">
        <f t="shared" si="22"/>
        <v>0</v>
      </c>
      <c r="Y664" s="12">
        <v>2</v>
      </c>
      <c r="AA664" s="25">
        <v>42086</v>
      </c>
      <c r="AB664" s="25">
        <v>42111</v>
      </c>
      <c r="AC664" s="13">
        <f>DAYS360(AA664,AB664,TRUE)</f>
        <v>24</v>
      </c>
    </row>
    <row r="665" spans="1:29">
      <c r="A665" s="12">
        <v>664</v>
      </c>
      <c r="B665" t="s">
        <v>684</v>
      </c>
      <c r="C665" s="34">
        <v>26994</v>
      </c>
      <c r="D665" s="34" t="s">
        <v>4428</v>
      </c>
      <c r="E665" s="34" t="s">
        <v>4428</v>
      </c>
      <c r="F665" s="34" t="s">
        <v>4428</v>
      </c>
      <c r="G665" s="14" t="s">
        <v>2208</v>
      </c>
      <c r="H665" s="13">
        <v>38.322557000000003</v>
      </c>
      <c r="I665" s="13">
        <v>-122.297133</v>
      </c>
      <c r="J665" s="13" t="b">
        <v>1</v>
      </c>
      <c r="K665" s="34" t="s">
        <v>4428</v>
      </c>
      <c r="L665" s="34" t="s">
        <v>4428</v>
      </c>
      <c r="M665" s="34" t="s">
        <v>4428</v>
      </c>
      <c r="N665" s="13" t="s">
        <v>3019</v>
      </c>
      <c r="O665" s="13" t="s">
        <v>3019</v>
      </c>
      <c r="P665" s="34" t="s">
        <v>4428</v>
      </c>
      <c r="Q665" s="34" t="s">
        <v>4428</v>
      </c>
      <c r="R665" s="19">
        <v>1175</v>
      </c>
      <c r="S665" s="13" t="s">
        <v>4428</v>
      </c>
      <c r="T665" s="22" t="s">
        <v>4428</v>
      </c>
      <c r="U665" s="13" t="s">
        <v>3016</v>
      </c>
      <c r="V665" s="14" t="s">
        <v>3845</v>
      </c>
      <c r="W665" s="13">
        <f t="shared" si="21"/>
        <v>0</v>
      </c>
      <c r="X665" s="13">
        <f t="shared" si="22"/>
        <v>0</v>
      </c>
      <c r="Y665" s="12">
        <v>2</v>
      </c>
      <c r="AA665" s="25">
        <v>41912</v>
      </c>
      <c r="AB665" s="25">
        <v>41921</v>
      </c>
      <c r="AC665" s="13">
        <f>DAYS360(AA665,AB665,TRUE)</f>
        <v>9</v>
      </c>
    </row>
    <row r="666" spans="1:29">
      <c r="A666" s="12">
        <v>665</v>
      </c>
      <c r="B666" t="s">
        <v>685</v>
      </c>
      <c r="C666" s="34">
        <v>26994</v>
      </c>
      <c r="D666" s="34" t="s">
        <v>4428</v>
      </c>
      <c r="E666" s="34" t="s">
        <v>4428</v>
      </c>
      <c r="F666" s="34" t="s">
        <v>4428</v>
      </c>
      <c r="G666" s="14" t="s">
        <v>2209</v>
      </c>
      <c r="H666" s="13">
        <v>38.323003999999997</v>
      </c>
      <c r="I666" s="13">
        <v>-122.297513</v>
      </c>
      <c r="J666" s="13" t="b">
        <v>1</v>
      </c>
      <c r="K666" s="34" t="s">
        <v>4428</v>
      </c>
      <c r="L666" s="34" t="s">
        <v>4428</v>
      </c>
      <c r="M666" s="34" t="s">
        <v>4428</v>
      </c>
      <c r="N666" s="13" t="s">
        <v>3019</v>
      </c>
      <c r="O666" s="13" t="s">
        <v>3019</v>
      </c>
      <c r="P666" s="34" t="s">
        <v>4428</v>
      </c>
      <c r="Q666" s="34" t="s">
        <v>4428</v>
      </c>
      <c r="R666" s="13">
        <v>1092</v>
      </c>
      <c r="S666" s="13">
        <v>1956</v>
      </c>
      <c r="T666" s="22">
        <v>474700</v>
      </c>
      <c r="U666" s="13" t="s">
        <v>3016</v>
      </c>
      <c r="V666" s="14" t="s">
        <v>3846</v>
      </c>
      <c r="W666" s="13">
        <f t="shared" si="21"/>
        <v>1</v>
      </c>
      <c r="X666" s="13">
        <f t="shared" si="22"/>
        <v>0</v>
      </c>
      <c r="Y666" s="12">
        <v>2</v>
      </c>
      <c r="AA666" s="25">
        <v>41886</v>
      </c>
      <c r="AB666" s="13" t="s">
        <v>3057</v>
      </c>
      <c r="AC666" s="13" t="s">
        <v>4428</v>
      </c>
    </row>
    <row r="667" spans="1:29">
      <c r="A667" s="12">
        <v>666</v>
      </c>
      <c r="B667" t="s">
        <v>686</v>
      </c>
      <c r="C667" s="34">
        <v>26994</v>
      </c>
      <c r="D667" s="34" t="s">
        <v>4428</v>
      </c>
      <c r="E667" s="34" t="s">
        <v>4428</v>
      </c>
      <c r="F667" s="34" t="s">
        <v>4428</v>
      </c>
      <c r="G667" s="14" t="s">
        <v>2210</v>
      </c>
      <c r="H667" s="13">
        <v>38.322929999999999</v>
      </c>
      <c r="I667" s="13">
        <v>-122.29625</v>
      </c>
      <c r="J667" s="13" t="b">
        <v>1</v>
      </c>
      <c r="K667" s="34" t="s">
        <v>4428</v>
      </c>
      <c r="L667" s="34" t="s">
        <v>4428</v>
      </c>
      <c r="M667" s="34" t="s">
        <v>4428</v>
      </c>
      <c r="N667" s="13" t="s">
        <v>3018</v>
      </c>
      <c r="O667" s="13" t="s">
        <v>3018</v>
      </c>
      <c r="P667" s="34" t="s">
        <v>4428</v>
      </c>
      <c r="Q667" s="34" t="s">
        <v>4428</v>
      </c>
      <c r="R667" s="19">
        <v>9200</v>
      </c>
      <c r="S667" s="13" t="s">
        <v>4428</v>
      </c>
      <c r="T667" s="22">
        <v>1591000</v>
      </c>
      <c r="U667" s="13" t="s">
        <v>3016</v>
      </c>
      <c r="V667" s="14" t="s">
        <v>3847</v>
      </c>
      <c r="W667" s="13">
        <f t="shared" si="21"/>
        <v>0</v>
      </c>
      <c r="X667" s="13">
        <f t="shared" si="22"/>
        <v>0</v>
      </c>
      <c r="Y667" s="12">
        <v>2</v>
      </c>
      <c r="AA667" s="25">
        <v>41916</v>
      </c>
      <c r="AB667" s="25">
        <v>42058</v>
      </c>
      <c r="AC667" s="13">
        <f>DAYS360(AA667,AB667,TRUE)</f>
        <v>139</v>
      </c>
    </row>
    <row r="668" spans="1:29">
      <c r="A668" s="12">
        <v>667</v>
      </c>
      <c r="B668" t="s">
        <v>687</v>
      </c>
      <c r="C668" s="34">
        <v>26994</v>
      </c>
      <c r="D668" s="34" t="s">
        <v>4428</v>
      </c>
      <c r="E668" s="34" t="s">
        <v>4428</v>
      </c>
      <c r="F668" s="34" t="s">
        <v>4428</v>
      </c>
      <c r="G668" s="14" t="s">
        <v>2211</v>
      </c>
      <c r="H668" s="13">
        <v>38.323206999999996</v>
      </c>
      <c r="I668" s="13">
        <v>-122.29589300000001</v>
      </c>
      <c r="J668" s="13" t="b">
        <v>1</v>
      </c>
      <c r="K668" s="34" t="s">
        <v>4428</v>
      </c>
      <c r="L668" s="34" t="s">
        <v>4428</v>
      </c>
      <c r="M668" s="34" t="s">
        <v>4428</v>
      </c>
      <c r="N668" s="13" t="s">
        <v>3018</v>
      </c>
      <c r="O668" s="13" t="s">
        <v>3018</v>
      </c>
      <c r="P668" s="34" t="s">
        <v>4428</v>
      </c>
      <c r="Q668" s="34" t="s">
        <v>4428</v>
      </c>
      <c r="R668" s="19">
        <v>5100</v>
      </c>
      <c r="S668" s="13" t="s">
        <v>4428</v>
      </c>
      <c r="T668" s="22" t="s">
        <v>4428</v>
      </c>
      <c r="U668" s="13" t="s">
        <v>3016</v>
      </c>
      <c r="V668" s="14" t="s">
        <v>3848</v>
      </c>
      <c r="W668" s="13">
        <f t="shared" si="21"/>
        <v>0</v>
      </c>
      <c r="X668" s="13">
        <f t="shared" si="22"/>
        <v>0</v>
      </c>
      <c r="Y668" s="12">
        <v>2</v>
      </c>
      <c r="AA668" s="25">
        <v>42215</v>
      </c>
      <c r="AB668" s="25">
        <v>42242</v>
      </c>
      <c r="AC668" s="13">
        <f>DAYS360(AA668,AB668,TRUE)</f>
        <v>26</v>
      </c>
    </row>
    <row r="669" spans="1:29">
      <c r="A669" s="12">
        <v>668</v>
      </c>
      <c r="B669" t="s">
        <v>688</v>
      </c>
      <c r="C669" s="34">
        <v>26994</v>
      </c>
      <c r="D669" s="34" t="s">
        <v>4428</v>
      </c>
      <c r="E669" s="34" t="s">
        <v>4428</v>
      </c>
      <c r="F669" s="34" t="s">
        <v>4428</v>
      </c>
      <c r="G669" s="14" t="s">
        <v>2212</v>
      </c>
      <c r="H669" s="13">
        <v>38.317411</v>
      </c>
      <c r="I669" s="13">
        <v>-122.291057</v>
      </c>
      <c r="J669" s="13" t="b">
        <v>1</v>
      </c>
      <c r="K669" s="34" t="s">
        <v>4428</v>
      </c>
      <c r="L669" s="34" t="s">
        <v>4428</v>
      </c>
      <c r="M669" s="34" t="s">
        <v>4428</v>
      </c>
      <c r="N669" s="13" t="s">
        <v>3019</v>
      </c>
      <c r="O669" s="13" t="s">
        <v>3019</v>
      </c>
      <c r="P669" s="34" t="s">
        <v>4428</v>
      </c>
      <c r="Q669" s="34" t="s">
        <v>4428</v>
      </c>
      <c r="R669" s="13">
        <v>1217</v>
      </c>
      <c r="S669" s="13">
        <v>1963</v>
      </c>
      <c r="T669" s="22">
        <v>465700</v>
      </c>
      <c r="U669" s="13" t="s">
        <v>3016</v>
      </c>
      <c r="V669" s="14" t="s">
        <v>3849</v>
      </c>
      <c r="W669" s="13">
        <f t="shared" si="21"/>
        <v>1</v>
      </c>
      <c r="X669" s="13">
        <f t="shared" si="22"/>
        <v>0</v>
      </c>
      <c r="Y669" s="12">
        <v>2</v>
      </c>
      <c r="AA669" s="25">
        <v>42075</v>
      </c>
      <c r="AB669" s="25">
        <v>42103</v>
      </c>
      <c r="AC669" s="13">
        <f>DAYS360(AA669,AB669,TRUE)</f>
        <v>27</v>
      </c>
    </row>
    <row r="670" spans="1:29">
      <c r="A670" s="12">
        <v>669</v>
      </c>
      <c r="B670" t="s">
        <v>1408</v>
      </c>
      <c r="C670" s="34">
        <v>26994</v>
      </c>
      <c r="D670" s="34" t="s">
        <v>4428</v>
      </c>
      <c r="E670" s="34" t="s">
        <v>4428</v>
      </c>
      <c r="F670" s="34" t="s">
        <v>4428</v>
      </c>
      <c r="G670" s="14" t="s">
        <v>2213</v>
      </c>
      <c r="H670" s="13">
        <v>38.317512999999998</v>
      </c>
      <c r="I670" s="13">
        <v>-122.293442</v>
      </c>
      <c r="J670" s="13" t="b">
        <v>1</v>
      </c>
      <c r="K670" s="34" t="s">
        <v>4428</v>
      </c>
      <c r="L670" s="34" t="s">
        <v>4428</v>
      </c>
      <c r="M670" s="34" t="s">
        <v>4428</v>
      </c>
      <c r="N670" s="13" t="s">
        <v>3019</v>
      </c>
      <c r="O670" s="13" t="s">
        <v>3019</v>
      </c>
      <c r="P670" s="34" t="s">
        <v>4428</v>
      </c>
      <c r="Q670" s="34" t="s">
        <v>4428</v>
      </c>
      <c r="R670" s="13">
        <v>1232</v>
      </c>
      <c r="S670" s="13">
        <v>1968</v>
      </c>
      <c r="T670" s="22">
        <v>480300</v>
      </c>
      <c r="U670" s="13" t="s">
        <v>3016</v>
      </c>
      <c r="V670" s="14" t="s">
        <v>3850</v>
      </c>
      <c r="W670" s="13">
        <f t="shared" si="21"/>
        <v>0</v>
      </c>
      <c r="X670" s="13">
        <f t="shared" si="22"/>
        <v>0</v>
      </c>
      <c r="Y670" s="12">
        <v>2</v>
      </c>
      <c r="AA670" s="25">
        <v>41907</v>
      </c>
      <c r="AB670" s="13" t="s">
        <v>3173</v>
      </c>
      <c r="AC670" s="13" t="s">
        <v>4428</v>
      </c>
    </row>
    <row r="671" spans="1:29">
      <c r="A671" s="12">
        <v>670</v>
      </c>
      <c r="B671" t="s">
        <v>689</v>
      </c>
      <c r="C671" s="34">
        <v>26994</v>
      </c>
      <c r="D671" s="34" t="s">
        <v>4428</v>
      </c>
      <c r="E671" s="34" t="s">
        <v>4428</v>
      </c>
      <c r="F671" s="34" t="s">
        <v>4428</v>
      </c>
      <c r="G671" s="14" t="s">
        <v>2214</v>
      </c>
      <c r="H671" s="13">
        <v>38.317900999999999</v>
      </c>
      <c r="I671" s="13">
        <v>-122.29240799999999</v>
      </c>
      <c r="J671" s="13" t="b">
        <v>1</v>
      </c>
      <c r="K671" s="34" t="s">
        <v>4428</v>
      </c>
      <c r="L671" s="34" t="s">
        <v>4428</v>
      </c>
      <c r="M671" s="34" t="s">
        <v>4428</v>
      </c>
      <c r="N671" s="13" t="s">
        <v>3019</v>
      </c>
      <c r="O671" s="13" t="s">
        <v>3019</v>
      </c>
      <c r="P671" s="34" t="s">
        <v>4428</v>
      </c>
      <c r="Q671" s="34" t="s">
        <v>4428</v>
      </c>
      <c r="R671" s="13">
        <v>1421</v>
      </c>
      <c r="S671" s="13">
        <v>1969</v>
      </c>
      <c r="T671" s="22">
        <v>495500</v>
      </c>
      <c r="U671" s="13" t="s">
        <v>3016</v>
      </c>
      <c r="V671" s="14" t="s">
        <v>3851</v>
      </c>
      <c r="W671" s="13">
        <f t="shared" si="21"/>
        <v>1</v>
      </c>
      <c r="X671" s="13">
        <f t="shared" si="22"/>
        <v>0</v>
      </c>
      <c r="Y671" s="12">
        <v>2</v>
      </c>
      <c r="AA671" s="25" t="s">
        <v>3174</v>
      </c>
      <c r="AB671" s="25" t="s">
        <v>3175</v>
      </c>
      <c r="AC671" s="13" t="s">
        <v>3176</v>
      </c>
    </row>
    <row r="672" spans="1:29">
      <c r="A672" s="12">
        <v>671</v>
      </c>
      <c r="B672" t="s">
        <v>690</v>
      </c>
      <c r="C672" s="34">
        <v>26994</v>
      </c>
      <c r="D672" s="34" t="s">
        <v>4428</v>
      </c>
      <c r="E672" s="34" t="s">
        <v>4428</v>
      </c>
      <c r="F672" s="34" t="s">
        <v>4428</v>
      </c>
      <c r="G672" s="14" t="s">
        <v>2215</v>
      </c>
      <c r="H672" s="13">
        <v>38.318142000000002</v>
      </c>
      <c r="I672" s="13">
        <v>-122.293663</v>
      </c>
      <c r="J672" s="13" t="b">
        <v>1</v>
      </c>
      <c r="K672" s="34" t="s">
        <v>4428</v>
      </c>
      <c r="L672" s="34" t="s">
        <v>4428</v>
      </c>
      <c r="M672" s="34" t="s">
        <v>4428</v>
      </c>
      <c r="N672" s="13" t="s">
        <v>3019</v>
      </c>
      <c r="O672" s="13" t="s">
        <v>3019</v>
      </c>
      <c r="P672" s="34" t="s">
        <v>4428</v>
      </c>
      <c r="Q672" s="34" t="s">
        <v>4428</v>
      </c>
      <c r="R672" s="13">
        <v>1406</v>
      </c>
      <c r="S672" s="13">
        <v>1969</v>
      </c>
      <c r="T672" s="22">
        <v>492400</v>
      </c>
      <c r="U672" s="13" t="s">
        <v>3016</v>
      </c>
      <c r="V672" s="14" t="s">
        <v>3852</v>
      </c>
      <c r="W672" s="13">
        <f t="shared" si="21"/>
        <v>1</v>
      </c>
      <c r="X672" s="13">
        <f t="shared" si="22"/>
        <v>0</v>
      </c>
      <c r="Y672" s="12">
        <v>2</v>
      </c>
      <c r="AA672" s="13" t="s">
        <v>4428</v>
      </c>
      <c r="AB672" s="13" t="s">
        <v>4428</v>
      </c>
      <c r="AC672" s="13" t="s">
        <v>4428</v>
      </c>
    </row>
    <row r="673" spans="1:29">
      <c r="A673" s="12">
        <v>672</v>
      </c>
      <c r="B673" t="s">
        <v>691</v>
      </c>
      <c r="C673" s="34">
        <v>26994</v>
      </c>
      <c r="D673" s="34" t="s">
        <v>4428</v>
      </c>
      <c r="E673" s="34" t="s">
        <v>4428</v>
      </c>
      <c r="F673" s="34" t="s">
        <v>4428</v>
      </c>
      <c r="G673" s="14" t="s">
        <v>2216</v>
      </c>
      <c r="H673" s="13">
        <v>38.318237000000003</v>
      </c>
      <c r="I673" s="13">
        <v>-122.29304399999999</v>
      </c>
      <c r="J673" s="13" t="b">
        <v>1</v>
      </c>
      <c r="K673" s="34" t="s">
        <v>4428</v>
      </c>
      <c r="L673" s="34" t="s">
        <v>4428</v>
      </c>
      <c r="M673" s="34" t="s">
        <v>4428</v>
      </c>
      <c r="N673" s="13" t="s">
        <v>3019</v>
      </c>
      <c r="O673" s="13" t="s">
        <v>3019</v>
      </c>
      <c r="P673" s="34" t="s">
        <v>4428</v>
      </c>
      <c r="Q673" s="34" t="s">
        <v>4428</v>
      </c>
      <c r="R673" s="13">
        <v>1232</v>
      </c>
      <c r="S673" s="13">
        <v>1968</v>
      </c>
      <c r="T673" s="22">
        <v>470900</v>
      </c>
      <c r="U673" s="13" t="s">
        <v>3016</v>
      </c>
      <c r="V673" s="14" t="s">
        <v>3853</v>
      </c>
      <c r="W673" s="13">
        <f t="shared" si="21"/>
        <v>1</v>
      </c>
      <c r="X673" s="13">
        <f t="shared" si="22"/>
        <v>0</v>
      </c>
      <c r="Y673" s="12">
        <v>2</v>
      </c>
      <c r="AA673" s="13" t="s">
        <v>4428</v>
      </c>
      <c r="AB673" s="13" t="s">
        <v>4428</v>
      </c>
      <c r="AC673" s="13" t="s">
        <v>4428</v>
      </c>
    </row>
    <row r="674" spans="1:29">
      <c r="A674" s="12">
        <v>673</v>
      </c>
      <c r="B674" t="s">
        <v>692</v>
      </c>
      <c r="C674" s="34">
        <v>26994</v>
      </c>
      <c r="D674" s="34" t="s">
        <v>4428</v>
      </c>
      <c r="E674" s="34" t="s">
        <v>4428</v>
      </c>
      <c r="F674" s="34" t="s">
        <v>4428</v>
      </c>
      <c r="G674" s="14" t="s">
        <v>2217</v>
      </c>
      <c r="H674" s="13">
        <v>38.318663000000001</v>
      </c>
      <c r="I674" s="13">
        <v>-122.293476</v>
      </c>
      <c r="J674" s="13" t="b">
        <v>1</v>
      </c>
      <c r="K674" s="34" t="s">
        <v>4428</v>
      </c>
      <c r="L674" s="34" t="s">
        <v>4428</v>
      </c>
      <c r="M674" s="34" t="s">
        <v>4428</v>
      </c>
      <c r="N674" s="13" t="s">
        <v>3019</v>
      </c>
      <c r="O674" s="13" t="s">
        <v>3019</v>
      </c>
      <c r="P674" s="34" t="s">
        <v>4428</v>
      </c>
      <c r="Q674" s="34" t="s">
        <v>4428</v>
      </c>
      <c r="R674" s="13">
        <v>1452</v>
      </c>
      <c r="S674" s="13">
        <v>1951</v>
      </c>
      <c r="T674" s="22">
        <v>498900</v>
      </c>
      <c r="U674" s="13" t="s">
        <v>3016</v>
      </c>
      <c r="V674" s="14" t="s">
        <v>3854</v>
      </c>
      <c r="W674" s="13">
        <f t="shared" si="21"/>
        <v>1</v>
      </c>
      <c r="X674" s="13">
        <f t="shared" si="22"/>
        <v>0</v>
      </c>
      <c r="Y674" s="12">
        <v>2</v>
      </c>
      <c r="AA674" s="13" t="s">
        <v>4428</v>
      </c>
      <c r="AB674" s="13" t="s">
        <v>4428</v>
      </c>
      <c r="AC674" s="13" t="s">
        <v>4428</v>
      </c>
    </row>
    <row r="675" spans="1:29">
      <c r="A675" s="12">
        <v>674</v>
      </c>
      <c r="B675" t="s">
        <v>693</v>
      </c>
      <c r="C675" s="34">
        <v>26994</v>
      </c>
      <c r="D675" s="34" t="s">
        <v>4428</v>
      </c>
      <c r="E675" s="34" t="s">
        <v>4428</v>
      </c>
      <c r="F675" s="34" t="s">
        <v>4428</v>
      </c>
      <c r="G675" s="14" t="s">
        <v>2218</v>
      </c>
      <c r="H675" s="13">
        <v>38.319375000000001</v>
      </c>
      <c r="I675" s="13">
        <v>-122.289573</v>
      </c>
      <c r="J675" s="13" t="b">
        <v>1</v>
      </c>
      <c r="K675" s="34" t="s">
        <v>4428</v>
      </c>
      <c r="L675" s="34" t="s">
        <v>4428</v>
      </c>
      <c r="M675" s="34" t="s">
        <v>4428</v>
      </c>
      <c r="N675" s="13" t="s">
        <v>3019</v>
      </c>
      <c r="O675" s="13" t="s">
        <v>3019</v>
      </c>
      <c r="P675" s="34" t="s">
        <v>4428</v>
      </c>
      <c r="Q675" s="34" t="s">
        <v>4428</v>
      </c>
      <c r="R675" s="13">
        <v>3120</v>
      </c>
      <c r="S675" s="13">
        <v>1972</v>
      </c>
      <c r="T675" s="22">
        <v>690300</v>
      </c>
      <c r="U675" s="13" t="s">
        <v>3016</v>
      </c>
      <c r="V675" s="14" t="s">
        <v>3855</v>
      </c>
      <c r="W675" s="13">
        <f t="shared" si="21"/>
        <v>1</v>
      </c>
      <c r="X675" s="13">
        <f t="shared" si="22"/>
        <v>0</v>
      </c>
      <c r="Y675" s="12">
        <v>2</v>
      </c>
      <c r="AA675" s="25">
        <v>41919</v>
      </c>
      <c r="AB675" s="25">
        <v>41932</v>
      </c>
      <c r="AC675" s="13">
        <f>DAYS360(AA675,AB675,TRUE)</f>
        <v>13</v>
      </c>
    </row>
    <row r="676" spans="1:29">
      <c r="A676" s="12">
        <v>675</v>
      </c>
      <c r="B676" t="s">
        <v>694</v>
      </c>
      <c r="C676" s="34">
        <v>26994</v>
      </c>
      <c r="D676" s="34" t="s">
        <v>4428</v>
      </c>
      <c r="E676" s="34" t="s">
        <v>4428</v>
      </c>
      <c r="F676" s="34" t="s">
        <v>4428</v>
      </c>
      <c r="G676" s="14" t="s">
        <v>2219</v>
      </c>
      <c r="H676" s="13">
        <v>38.319994999999999</v>
      </c>
      <c r="I676" s="13">
        <v>-122.286574</v>
      </c>
      <c r="J676" s="13" t="b">
        <v>1</v>
      </c>
      <c r="K676" s="34" t="s">
        <v>4428</v>
      </c>
      <c r="L676" s="34" t="s">
        <v>4428</v>
      </c>
      <c r="M676" s="34" t="s">
        <v>4428</v>
      </c>
      <c r="N676" s="13" t="s">
        <v>3018</v>
      </c>
      <c r="O676" s="13" t="s">
        <v>3018</v>
      </c>
      <c r="P676" s="34" t="s">
        <v>4428</v>
      </c>
      <c r="Q676" s="34" t="s">
        <v>4428</v>
      </c>
      <c r="R676" s="13">
        <v>1204</v>
      </c>
      <c r="S676" s="13" t="s">
        <v>4428</v>
      </c>
      <c r="T676" s="22">
        <v>346800</v>
      </c>
      <c r="U676" s="13" t="s">
        <v>3016</v>
      </c>
      <c r="V676" s="14" t="s">
        <v>3856</v>
      </c>
      <c r="W676" s="13">
        <f t="shared" si="21"/>
        <v>0</v>
      </c>
      <c r="X676" s="13">
        <f t="shared" si="22"/>
        <v>0</v>
      </c>
      <c r="Y676" s="12">
        <v>1</v>
      </c>
      <c r="AA676" s="13" t="s">
        <v>4428</v>
      </c>
      <c r="AB676" s="13" t="s">
        <v>4428</v>
      </c>
      <c r="AC676" s="13" t="s">
        <v>4428</v>
      </c>
    </row>
    <row r="677" spans="1:29">
      <c r="A677" s="12">
        <v>676</v>
      </c>
      <c r="B677" t="s">
        <v>695</v>
      </c>
      <c r="C677" s="34">
        <v>26994</v>
      </c>
      <c r="D677" s="34" t="s">
        <v>4428</v>
      </c>
      <c r="E677" s="34" t="s">
        <v>4428</v>
      </c>
      <c r="F677" s="34" t="s">
        <v>4428</v>
      </c>
      <c r="G677" s="14" t="s">
        <v>2220</v>
      </c>
      <c r="H677" s="13">
        <v>38.320475999999999</v>
      </c>
      <c r="I677" s="13">
        <v>-122.286038</v>
      </c>
      <c r="J677" s="13" t="b">
        <v>1</v>
      </c>
      <c r="K677" s="34" t="s">
        <v>4428</v>
      </c>
      <c r="L677" s="34" t="s">
        <v>4428</v>
      </c>
      <c r="M677" s="34" t="s">
        <v>4428</v>
      </c>
      <c r="N677" s="13" t="s">
        <v>3018</v>
      </c>
      <c r="O677" s="13" t="s">
        <v>3018</v>
      </c>
      <c r="P677" s="34" t="s">
        <v>4428</v>
      </c>
      <c r="Q677" s="34" t="s">
        <v>4428</v>
      </c>
      <c r="R677" s="13">
        <v>1204</v>
      </c>
      <c r="S677" s="13">
        <v>1978</v>
      </c>
      <c r="T677" s="22">
        <v>342700</v>
      </c>
      <c r="U677" s="13" t="s">
        <v>3016</v>
      </c>
      <c r="V677" s="14" t="s">
        <v>3857</v>
      </c>
      <c r="W677" s="13">
        <f t="shared" si="21"/>
        <v>0</v>
      </c>
      <c r="X677" s="13">
        <f t="shared" si="22"/>
        <v>0</v>
      </c>
      <c r="Y677" s="12">
        <v>1</v>
      </c>
      <c r="AA677" s="25">
        <v>42016</v>
      </c>
      <c r="AB677" s="25">
        <v>42030</v>
      </c>
      <c r="AC677" s="13">
        <f>DAYS360(AA677,AB677,TRUE)</f>
        <v>14</v>
      </c>
    </row>
    <row r="678" spans="1:29">
      <c r="A678" s="12">
        <v>677</v>
      </c>
      <c r="B678" t="s">
        <v>1519</v>
      </c>
      <c r="C678" s="34">
        <v>26994</v>
      </c>
      <c r="D678" s="34" t="s">
        <v>4428</v>
      </c>
      <c r="E678" s="34" t="s">
        <v>4428</v>
      </c>
      <c r="F678" s="34" t="s">
        <v>4428</v>
      </c>
      <c r="G678" s="14" t="s">
        <v>2221</v>
      </c>
      <c r="H678" s="13">
        <v>38.319960000000002</v>
      </c>
      <c r="I678" s="13">
        <v>-122.29085499999999</v>
      </c>
      <c r="J678" s="13" t="b">
        <v>1</v>
      </c>
      <c r="K678" s="34" t="s">
        <v>4428</v>
      </c>
      <c r="L678" s="34" t="s">
        <v>4428</v>
      </c>
      <c r="M678" s="34" t="s">
        <v>4428</v>
      </c>
      <c r="N678" s="13" t="s">
        <v>3019</v>
      </c>
      <c r="O678" s="13" t="s">
        <v>3019</v>
      </c>
      <c r="P678" s="34" t="s">
        <v>4428</v>
      </c>
      <c r="Q678" s="34" t="s">
        <v>4428</v>
      </c>
      <c r="R678" s="13">
        <v>1626</v>
      </c>
      <c r="S678" s="13">
        <v>1956</v>
      </c>
      <c r="T678" s="22">
        <v>530800</v>
      </c>
      <c r="U678" s="13" t="s">
        <v>3016</v>
      </c>
      <c r="V678" s="14" t="s">
        <v>3858</v>
      </c>
      <c r="W678" s="13">
        <f t="shared" si="21"/>
        <v>0</v>
      </c>
      <c r="X678" s="13">
        <f t="shared" si="22"/>
        <v>0</v>
      </c>
      <c r="Y678" s="12">
        <v>2</v>
      </c>
      <c r="AA678" s="25">
        <v>41918</v>
      </c>
      <c r="AB678" s="25">
        <v>41928</v>
      </c>
      <c r="AC678" s="13">
        <f>DAYS360(AA678,AB678,TRUE)</f>
        <v>10</v>
      </c>
    </row>
    <row r="679" spans="1:29">
      <c r="A679" s="12">
        <v>678</v>
      </c>
      <c r="B679" t="s">
        <v>696</v>
      </c>
      <c r="C679" s="34">
        <v>26994</v>
      </c>
      <c r="D679" s="34" t="s">
        <v>4428</v>
      </c>
      <c r="E679" s="34" t="s">
        <v>4428</v>
      </c>
      <c r="F679" s="34" t="s">
        <v>4428</v>
      </c>
      <c r="G679" s="14" t="s">
        <v>2222</v>
      </c>
      <c r="H679" s="13">
        <v>38.320799999999998</v>
      </c>
      <c r="I679" s="13">
        <v>-122.293845</v>
      </c>
      <c r="J679" s="13" t="b">
        <v>1</v>
      </c>
      <c r="K679" s="34" t="s">
        <v>4428</v>
      </c>
      <c r="L679" s="34" t="s">
        <v>4428</v>
      </c>
      <c r="M679" s="34" t="s">
        <v>4428</v>
      </c>
      <c r="N679" s="13" t="s">
        <v>3019</v>
      </c>
      <c r="O679" s="13" t="s">
        <v>3019</v>
      </c>
      <c r="P679" s="34" t="s">
        <v>4428</v>
      </c>
      <c r="Q679" s="34" t="s">
        <v>4428</v>
      </c>
      <c r="R679" s="13">
        <v>885</v>
      </c>
      <c r="S679" s="13">
        <v>1943</v>
      </c>
      <c r="T679" s="22">
        <v>249500</v>
      </c>
      <c r="U679" s="13" t="s">
        <v>3016</v>
      </c>
      <c r="V679" s="14" t="s">
        <v>3859</v>
      </c>
      <c r="W679" s="13">
        <f t="shared" si="21"/>
        <v>1</v>
      </c>
      <c r="X679" s="13">
        <f t="shared" si="22"/>
        <v>0</v>
      </c>
      <c r="Y679" s="12">
        <v>2</v>
      </c>
      <c r="AA679" s="13" t="s">
        <v>4428</v>
      </c>
      <c r="AB679" s="13" t="s">
        <v>4428</v>
      </c>
      <c r="AC679" s="13" t="s">
        <v>4428</v>
      </c>
    </row>
    <row r="680" spans="1:29">
      <c r="A680" s="12">
        <v>679</v>
      </c>
      <c r="B680" t="s">
        <v>697</v>
      </c>
      <c r="C680" s="34">
        <v>26994</v>
      </c>
      <c r="D680" s="34" t="s">
        <v>4428</v>
      </c>
      <c r="E680" s="34" t="s">
        <v>4428</v>
      </c>
      <c r="F680" s="34" t="s">
        <v>4428</v>
      </c>
      <c r="G680" s="14" t="s">
        <v>2223</v>
      </c>
      <c r="H680" s="13">
        <v>38.322409</v>
      </c>
      <c r="I680" s="13">
        <v>-122.29240900000001</v>
      </c>
      <c r="J680" s="13" t="b">
        <v>1</v>
      </c>
      <c r="K680" s="34" t="s">
        <v>4428</v>
      </c>
      <c r="L680" s="34" t="s">
        <v>4428</v>
      </c>
      <c r="M680" s="34" t="s">
        <v>4428</v>
      </c>
      <c r="N680" s="13" t="s">
        <v>3019</v>
      </c>
      <c r="O680" s="13" t="s">
        <v>3019</v>
      </c>
      <c r="P680" s="34" t="s">
        <v>4428</v>
      </c>
      <c r="Q680" s="34" t="s">
        <v>4428</v>
      </c>
      <c r="R680" s="13">
        <v>1216</v>
      </c>
      <c r="S680" s="13">
        <v>1992</v>
      </c>
      <c r="T680" s="22">
        <v>375400</v>
      </c>
      <c r="U680" s="13" t="s">
        <v>3016</v>
      </c>
      <c r="V680" s="14" t="s">
        <v>3860</v>
      </c>
      <c r="W680" s="13">
        <f t="shared" si="21"/>
        <v>0</v>
      </c>
      <c r="X680" s="13">
        <f t="shared" si="22"/>
        <v>0</v>
      </c>
      <c r="Y680" s="12">
        <v>2</v>
      </c>
      <c r="AA680" s="13" t="s">
        <v>4428</v>
      </c>
      <c r="AB680" s="13" t="s">
        <v>4428</v>
      </c>
      <c r="AC680" s="13" t="s">
        <v>4428</v>
      </c>
    </row>
    <row r="681" spans="1:29">
      <c r="A681" s="12">
        <v>680</v>
      </c>
      <c r="B681" t="s">
        <v>698</v>
      </c>
      <c r="C681" s="34">
        <v>26994</v>
      </c>
      <c r="D681" s="34" t="s">
        <v>4428</v>
      </c>
      <c r="E681" s="34" t="s">
        <v>4428</v>
      </c>
      <c r="F681" s="34" t="s">
        <v>4428</v>
      </c>
      <c r="G681" s="14" t="s">
        <v>2224</v>
      </c>
      <c r="H681" s="13">
        <v>38.322450000000003</v>
      </c>
      <c r="I681" s="13">
        <v>-122.292292</v>
      </c>
      <c r="J681" s="13" t="b">
        <v>1</v>
      </c>
      <c r="K681" s="34" t="s">
        <v>4428</v>
      </c>
      <c r="L681" s="34" t="s">
        <v>4428</v>
      </c>
      <c r="M681" s="34" t="s">
        <v>4428</v>
      </c>
      <c r="N681" s="13" t="s">
        <v>3019</v>
      </c>
      <c r="O681" s="13" t="s">
        <v>3019</v>
      </c>
      <c r="P681" s="34" t="s">
        <v>4428</v>
      </c>
      <c r="Q681" s="34" t="s">
        <v>4428</v>
      </c>
      <c r="R681" s="13">
        <v>1216</v>
      </c>
      <c r="S681" s="13">
        <v>1992</v>
      </c>
      <c r="T681" s="22">
        <v>388300</v>
      </c>
      <c r="U681" s="13" t="s">
        <v>3016</v>
      </c>
      <c r="V681" s="14" t="s">
        <v>3860</v>
      </c>
      <c r="W681" s="13">
        <f t="shared" si="21"/>
        <v>0</v>
      </c>
      <c r="X681" s="13">
        <f t="shared" si="22"/>
        <v>0</v>
      </c>
      <c r="Y681" s="12">
        <v>2</v>
      </c>
      <c r="AA681" s="13" t="s">
        <v>4428</v>
      </c>
      <c r="AB681" s="13" t="s">
        <v>4428</v>
      </c>
      <c r="AC681" s="13" t="s">
        <v>4428</v>
      </c>
    </row>
    <row r="682" spans="1:29">
      <c r="A682" s="12">
        <v>681</v>
      </c>
      <c r="B682" t="s">
        <v>699</v>
      </c>
      <c r="C682" s="34">
        <v>17453</v>
      </c>
      <c r="D682" s="34" t="s">
        <v>4428</v>
      </c>
      <c r="E682" s="34" t="s">
        <v>4428</v>
      </c>
      <c r="F682" s="34" t="s">
        <v>4428</v>
      </c>
      <c r="G682" s="14" t="s">
        <v>2225</v>
      </c>
      <c r="H682" s="13">
        <v>38.315542000000001</v>
      </c>
      <c r="I682" s="13">
        <v>-122.300926</v>
      </c>
      <c r="J682" s="13" t="b">
        <v>1</v>
      </c>
      <c r="K682" s="34" t="s">
        <v>4428</v>
      </c>
      <c r="L682" s="34" t="s">
        <v>4428</v>
      </c>
      <c r="M682" s="34" t="s">
        <v>4428</v>
      </c>
      <c r="N682" s="13" t="s">
        <v>3019</v>
      </c>
      <c r="O682" s="13" t="s">
        <v>3019</v>
      </c>
      <c r="P682" s="34" t="s">
        <v>4428</v>
      </c>
      <c r="Q682" s="34" t="s">
        <v>4428</v>
      </c>
      <c r="R682" s="13">
        <v>1232</v>
      </c>
      <c r="S682" s="13">
        <v>1961</v>
      </c>
      <c r="T682" s="22">
        <v>482600</v>
      </c>
      <c r="U682" s="13" t="s">
        <v>3016</v>
      </c>
      <c r="V682" s="14" t="s">
        <v>3861</v>
      </c>
      <c r="W682" s="13">
        <f t="shared" si="21"/>
        <v>1</v>
      </c>
      <c r="X682" s="13">
        <f t="shared" si="22"/>
        <v>0</v>
      </c>
      <c r="Y682" s="12">
        <v>1</v>
      </c>
      <c r="AA682" s="25">
        <v>42268</v>
      </c>
      <c r="AB682" s="25">
        <v>42327</v>
      </c>
      <c r="AC682" s="13">
        <f>DAYS360(AA682,AB682,TRUE)</f>
        <v>58</v>
      </c>
    </row>
    <row r="683" spans="1:29">
      <c r="A683" s="12">
        <v>682</v>
      </c>
      <c r="B683" t="s">
        <v>700</v>
      </c>
      <c r="C683" s="34">
        <v>17453</v>
      </c>
      <c r="D683" s="34" t="s">
        <v>4428</v>
      </c>
      <c r="E683" s="34" t="s">
        <v>4428</v>
      </c>
      <c r="F683" s="34" t="s">
        <v>4428</v>
      </c>
      <c r="G683" s="14" t="s">
        <v>2226</v>
      </c>
      <c r="H683" s="13">
        <v>38.315944999999999</v>
      </c>
      <c r="I683" s="13">
        <v>-122.301648</v>
      </c>
      <c r="J683" s="13" t="b">
        <v>1</v>
      </c>
      <c r="K683" s="34" t="s">
        <v>4428</v>
      </c>
      <c r="L683" s="34" t="s">
        <v>4428</v>
      </c>
      <c r="M683" s="34" t="s">
        <v>4428</v>
      </c>
      <c r="N683" s="13" t="s">
        <v>3019</v>
      </c>
      <c r="O683" s="13" t="s">
        <v>3019</v>
      </c>
      <c r="P683" s="34" t="s">
        <v>4428</v>
      </c>
      <c r="Q683" s="34" t="s">
        <v>4428</v>
      </c>
      <c r="R683" s="13">
        <v>1225</v>
      </c>
      <c r="S683" s="13">
        <v>1959</v>
      </c>
      <c r="T683" s="22">
        <v>482800</v>
      </c>
      <c r="U683" s="13" t="s">
        <v>3016</v>
      </c>
      <c r="V683" s="14" t="s">
        <v>3738</v>
      </c>
      <c r="W683" s="13">
        <f t="shared" si="21"/>
        <v>1</v>
      </c>
      <c r="X683" s="13">
        <f t="shared" si="22"/>
        <v>0</v>
      </c>
      <c r="Y683" s="12">
        <v>1</v>
      </c>
      <c r="AA683" s="13" t="s">
        <v>4428</v>
      </c>
      <c r="AB683" s="13" t="s">
        <v>4428</v>
      </c>
      <c r="AC683" s="13" t="s">
        <v>4428</v>
      </c>
    </row>
    <row r="684" spans="1:29">
      <c r="A684" s="12">
        <v>683</v>
      </c>
      <c r="B684" t="s">
        <v>701</v>
      </c>
      <c r="C684" s="34">
        <v>17453</v>
      </c>
      <c r="D684" s="34" t="s">
        <v>4428</v>
      </c>
      <c r="E684" s="34" t="s">
        <v>4428</v>
      </c>
      <c r="F684" s="34" t="s">
        <v>4428</v>
      </c>
      <c r="G684" s="14" t="s">
        <v>2227</v>
      </c>
      <c r="H684" s="13">
        <v>38.316730999999997</v>
      </c>
      <c r="I684" s="13">
        <v>-122.30210700000001</v>
      </c>
      <c r="J684" s="13" t="b">
        <v>1</v>
      </c>
      <c r="K684" s="34" t="s">
        <v>4428</v>
      </c>
      <c r="L684" s="34" t="s">
        <v>4428</v>
      </c>
      <c r="M684" s="34" t="s">
        <v>4428</v>
      </c>
      <c r="N684" s="13" t="s">
        <v>3019</v>
      </c>
      <c r="O684" s="13" t="s">
        <v>3019</v>
      </c>
      <c r="P684" s="34" t="s">
        <v>4428</v>
      </c>
      <c r="Q684" s="34" t="s">
        <v>4428</v>
      </c>
      <c r="R684" s="13">
        <v>1408</v>
      </c>
      <c r="S684" s="13">
        <v>1962</v>
      </c>
      <c r="T684" s="22">
        <v>518500</v>
      </c>
      <c r="U684" s="13" t="s">
        <v>3016</v>
      </c>
      <c r="V684" s="14" t="s">
        <v>3738</v>
      </c>
      <c r="W684" s="13">
        <f t="shared" si="21"/>
        <v>1</v>
      </c>
      <c r="X684" s="13">
        <f t="shared" si="22"/>
        <v>0</v>
      </c>
      <c r="Y684" s="12">
        <v>1</v>
      </c>
      <c r="AA684" s="25">
        <v>41932</v>
      </c>
      <c r="AB684" s="25">
        <v>41948</v>
      </c>
      <c r="AC684" s="13">
        <f>DAYS360(AA684,AB684,TRUE)</f>
        <v>15</v>
      </c>
    </row>
    <row r="685" spans="1:29">
      <c r="A685" s="12">
        <v>684</v>
      </c>
      <c r="B685" t="s">
        <v>702</v>
      </c>
      <c r="C685" s="34">
        <v>17453</v>
      </c>
      <c r="D685" s="34" t="s">
        <v>4428</v>
      </c>
      <c r="E685" s="34" t="s">
        <v>4428</v>
      </c>
      <c r="F685" s="34" t="s">
        <v>4428</v>
      </c>
      <c r="G685" s="14" t="s">
        <v>2228</v>
      </c>
      <c r="H685" s="13">
        <v>38.317124999999997</v>
      </c>
      <c r="I685" s="13">
        <v>-122.302786</v>
      </c>
      <c r="J685" s="13" t="b">
        <v>1</v>
      </c>
      <c r="K685" s="34" t="s">
        <v>4428</v>
      </c>
      <c r="L685" s="34" t="s">
        <v>4428</v>
      </c>
      <c r="M685" s="34" t="s">
        <v>4428</v>
      </c>
      <c r="N685" s="13" t="s">
        <v>3019</v>
      </c>
      <c r="O685" s="13" t="s">
        <v>3019</v>
      </c>
      <c r="P685" s="34" t="s">
        <v>4428</v>
      </c>
      <c r="Q685" s="34" t="s">
        <v>4428</v>
      </c>
      <c r="R685" s="13">
        <v>1261</v>
      </c>
      <c r="S685" s="13">
        <v>1963</v>
      </c>
      <c r="T685" s="22">
        <v>493500</v>
      </c>
      <c r="U685" s="13" t="s">
        <v>3016</v>
      </c>
      <c r="V685" s="14" t="s">
        <v>3862</v>
      </c>
      <c r="W685" s="13">
        <f t="shared" si="21"/>
        <v>1</v>
      </c>
      <c r="X685" s="13">
        <f t="shared" si="22"/>
        <v>0</v>
      </c>
      <c r="Y685" s="12">
        <v>1</v>
      </c>
      <c r="AA685" s="13" t="s">
        <v>4428</v>
      </c>
      <c r="AB685" s="13" t="s">
        <v>4428</v>
      </c>
      <c r="AC685" s="13" t="s">
        <v>4428</v>
      </c>
    </row>
    <row r="686" spans="1:29">
      <c r="A686" s="12">
        <v>685</v>
      </c>
      <c r="B686" t="s">
        <v>703</v>
      </c>
      <c r="C686" s="34">
        <v>17453</v>
      </c>
      <c r="D686" s="34" t="s">
        <v>4428</v>
      </c>
      <c r="E686" s="34" t="s">
        <v>4428</v>
      </c>
      <c r="F686" s="34" t="s">
        <v>4428</v>
      </c>
      <c r="G686" s="14" t="s">
        <v>2229</v>
      </c>
      <c r="H686" s="13">
        <v>38.317469000000003</v>
      </c>
      <c r="I686" s="13">
        <v>-122.303488</v>
      </c>
      <c r="J686" s="13" t="b">
        <v>1</v>
      </c>
      <c r="K686" s="34" t="s">
        <v>4428</v>
      </c>
      <c r="L686" s="34" t="s">
        <v>4428</v>
      </c>
      <c r="M686" s="34" t="s">
        <v>4428</v>
      </c>
      <c r="N686" s="13" t="s">
        <v>3019</v>
      </c>
      <c r="O686" s="13" t="s">
        <v>3019</v>
      </c>
      <c r="P686" s="34" t="s">
        <v>4428</v>
      </c>
      <c r="Q686" s="34" t="s">
        <v>4428</v>
      </c>
      <c r="R686" s="13">
        <v>1000</v>
      </c>
      <c r="S686" s="13">
        <v>1973</v>
      </c>
      <c r="T686" s="22">
        <v>353600</v>
      </c>
      <c r="U686" s="13" t="s">
        <v>3016</v>
      </c>
      <c r="V686" s="14" t="s">
        <v>3863</v>
      </c>
      <c r="W686" s="13">
        <f t="shared" si="21"/>
        <v>0</v>
      </c>
      <c r="X686" s="13">
        <f t="shared" si="22"/>
        <v>0</v>
      </c>
      <c r="Y686" s="12">
        <v>2</v>
      </c>
      <c r="AA686" s="13" t="s">
        <v>4428</v>
      </c>
      <c r="AB686" s="13" t="s">
        <v>4428</v>
      </c>
      <c r="AC686" s="13" t="s">
        <v>4428</v>
      </c>
    </row>
    <row r="687" spans="1:29">
      <c r="A687" s="12">
        <v>686</v>
      </c>
      <c r="B687" t="s">
        <v>704</v>
      </c>
      <c r="C687" s="34">
        <v>17453</v>
      </c>
      <c r="D687" s="34" t="s">
        <v>4428</v>
      </c>
      <c r="E687" s="34" t="s">
        <v>4428</v>
      </c>
      <c r="F687" s="34" t="s">
        <v>4428</v>
      </c>
      <c r="G687" s="14" t="s">
        <v>2230</v>
      </c>
      <c r="H687" s="13">
        <v>38.318314999999998</v>
      </c>
      <c r="I687" s="13">
        <v>-122.298934</v>
      </c>
      <c r="J687" s="13" t="b">
        <v>1</v>
      </c>
      <c r="K687" s="34" t="s">
        <v>4428</v>
      </c>
      <c r="L687" s="34" t="s">
        <v>4428</v>
      </c>
      <c r="M687" s="34" t="s">
        <v>4428</v>
      </c>
      <c r="N687" s="13" t="s">
        <v>3018</v>
      </c>
      <c r="O687" s="13" t="s">
        <v>3018</v>
      </c>
      <c r="P687" s="34" t="s">
        <v>4428</v>
      </c>
      <c r="Q687" s="34" t="s">
        <v>4428</v>
      </c>
      <c r="R687" s="19">
        <v>1000</v>
      </c>
      <c r="S687" s="13" t="s">
        <v>4428</v>
      </c>
      <c r="T687" s="22" t="s">
        <v>4428</v>
      </c>
      <c r="U687" s="13" t="s">
        <v>3016</v>
      </c>
      <c r="V687" s="14" t="s">
        <v>3864</v>
      </c>
      <c r="W687" s="13">
        <f t="shared" si="21"/>
        <v>0</v>
      </c>
      <c r="X687" s="13">
        <f t="shared" si="22"/>
        <v>0</v>
      </c>
      <c r="Y687" s="12">
        <v>3</v>
      </c>
      <c r="AA687" s="25">
        <v>41918</v>
      </c>
      <c r="AB687" s="25">
        <v>41919</v>
      </c>
      <c r="AC687" s="13">
        <f>DAYS360(AA687,AB687,TRUE)</f>
        <v>1</v>
      </c>
    </row>
    <row r="688" spans="1:29">
      <c r="A688" s="12">
        <v>687</v>
      </c>
      <c r="B688" t="s">
        <v>1520</v>
      </c>
      <c r="C688" s="34">
        <v>17453</v>
      </c>
      <c r="D688" s="34" t="s">
        <v>4428</v>
      </c>
      <c r="E688" s="34" t="s">
        <v>4428</v>
      </c>
      <c r="F688" s="34" t="s">
        <v>4428</v>
      </c>
      <c r="G688" s="14" t="s">
        <v>2231</v>
      </c>
      <c r="H688" s="13">
        <v>38.318499000000003</v>
      </c>
      <c r="I688" s="13">
        <v>-122.299458</v>
      </c>
      <c r="J688" s="13" t="b">
        <v>1</v>
      </c>
      <c r="K688" s="34" t="s">
        <v>4428</v>
      </c>
      <c r="L688" s="34" t="s">
        <v>4428</v>
      </c>
      <c r="M688" s="34" t="s">
        <v>4428</v>
      </c>
      <c r="N688" s="13" t="s">
        <v>3019</v>
      </c>
      <c r="O688" s="13" t="s">
        <v>3019</v>
      </c>
      <c r="P688" s="34" t="s">
        <v>4428</v>
      </c>
      <c r="Q688" s="34" t="s">
        <v>4428</v>
      </c>
      <c r="R688" s="13">
        <v>1334</v>
      </c>
      <c r="S688" s="13">
        <v>1956</v>
      </c>
      <c r="T688" s="22">
        <v>473500</v>
      </c>
      <c r="U688" s="13" t="s">
        <v>3016</v>
      </c>
      <c r="V688" s="14" t="s">
        <v>3865</v>
      </c>
      <c r="W688" s="13">
        <f t="shared" si="21"/>
        <v>1</v>
      </c>
      <c r="X688" s="13">
        <f t="shared" si="22"/>
        <v>0</v>
      </c>
      <c r="Y688" s="12">
        <v>2</v>
      </c>
      <c r="AA688" s="13" t="s">
        <v>4428</v>
      </c>
      <c r="AB688" s="13" t="s">
        <v>4428</v>
      </c>
      <c r="AC688" s="13" t="s">
        <v>4428</v>
      </c>
    </row>
    <row r="689" spans="1:29">
      <c r="A689" s="12">
        <v>688</v>
      </c>
      <c r="B689" t="s">
        <v>705</v>
      </c>
      <c r="C689" s="34">
        <v>17453</v>
      </c>
      <c r="D689" s="34" t="s">
        <v>4428</v>
      </c>
      <c r="E689" s="34" t="s">
        <v>4428</v>
      </c>
      <c r="F689" s="34" t="s">
        <v>4428</v>
      </c>
      <c r="G689" s="14" t="s">
        <v>2232</v>
      </c>
      <c r="H689" s="13">
        <v>38.318952000000003</v>
      </c>
      <c r="I689" s="13">
        <v>-122.300076</v>
      </c>
      <c r="J689" s="13" t="b">
        <v>1</v>
      </c>
      <c r="K689" s="34" t="s">
        <v>4428</v>
      </c>
      <c r="L689" s="34" t="s">
        <v>4428</v>
      </c>
      <c r="M689" s="34" t="s">
        <v>4428</v>
      </c>
      <c r="N689" s="13" t="s">
        <v>3019</v>
      </c>
      <c r="O689" s="13" t="s">
        <v>3019</v>
      </c>
      <c r="P689" s="34" t="s">
        <v>4428</v>
      </c>
      <c r="Q689" s="34" t="s">
        <v>4428</v>
      </c>
      <c r="R689" s="13">
        <v>1434</v>
      </c>
      <c r="S689" s="13">
        <v>1956</v>
      </c>
      <c r="T689" s="22">
        <v>503300</v>
      </c>
      <c r="U689" s="13" t="s">
        <v>3016</v>
      </c>
      <c r="V689" s="14" t="s">
        <v>3866</v>
      </c>
      <c r="W689" s="13">
        <f t="shared" si="21"/>
        <v>1</v>
      </c>
      <c r="X689" s="13">
        <f t="shared" si="22"/>
        <v>0</v>
      </c>
      <c r="Y689" s="12">
        <v>2</v>
      </c>
      <c r="AA689" s="25">
        <v>41926</v>
      </c>
      <c r="AB689" s="13" t="s">
        <v>3040</v>
      </c>
      <c r="AC689" s="13" t="s">
        <v>4428</v>
      </c>
    </row>
    <row r="690" spans="1:29">
      <c r="A690" s="12">
        <v>689</v>
      </c>
      <c r="B690" t="s">
        <v>706</v>
      </c>
      <c r="C690" s="34">
        <v>17453</v>
      </c>
      <c r="D690" s="34" t="s">
        <v>4428</v>
      </c>
      <c r="E690" s="34" t="s">
        <v>4428</v>
      </c>
      <c r="F690" s="34" t="s">
        <v>4428</v>
      </c>
      <c r="G690" s="14" t="s">
        <v>2233</v>
      </c>
      <c r="H690" s="13">
        <v>38.318210000000001</v>
      </c>
      <c r="I690" s="13">
        <v>-122.30270299999999</v>
      </c>
      <c r="J690" s="13" t="b">
        <v>1</v>
      </c>
      <c r="K690" s="34" t="s">
        <v>4428</v>
      </c>
      <c r="L690" s="34" t="s">
        <v>4428</v>
      </c>
      <c r="M690" s="34" t="s">
        <v>4428</v>
      </c>
      <c r="N690" s="13" t="s">
        <v>3019</v>
      </c>
      <c r="O690" s="13" t="s">
        <v>3019</v>
      </c>
      <c r="P690" s="34" t="s">
        <v>4428</v>
      </c>
      <c r="Q690" s="34" t="s">
        <v>4428</v>
      </c>
      <c r="R690" s="13">
        <v>1662</v>
      </c>
      <c r="S690" s="13">
        <v>1966</v>
      </c>
      <c r="T690" s="22">
        <v>564200</v>
      </c>
      <c r="U690" s="13" t="s">
        <v>3016</v>
      </c>
      <c r="V690" s="14" t="s">
        <v>3867</v>
      </c>
      <c r="W690" s="13">
        <f t="shared" si="21"/>
        <v>0</v>
      </c>
      <c r="X690" s="13">
        <f t="shared" si="22"/>
        <v>0</v>
      </c>
      <c r="Y690" s="12">
        <v>1</v>
      </c>
      <c r="AA690" s="13" t="s">
        <v>4428</v>
      </c>
      <c r="AB690" s="13" t="s">
        <v>4428</v>
      </c>
      <c r="AC690" s="13" t="s">
        <v>4428</v>
      </c>
    </row>
    <row r="691" spans="1:29">
      <c r="A691" s="12">
        <v>690</v>
      </c>
      <c r="B691" t="s">
        <v>707</v>
      </c>
      <c r="C691" s="34">
        <v>17453</v>
      </c>
      <c r="D691" s="34" t="s">
        <v>4428</v>
      </c>
      <c r="E691" s="34" t="s">
        <v>4428</v>
      </c>
      <c r="F691" s="34" t="s">
        <v>4428</v>
      </c>
      <c r="G691" s="14" t="s">
        <v>2234</v>
      </c>
      <c r="H691" s="13">
        <v>38.318292</v>
      </c>
      <c r="I691" s="13">
        <v>-122.301773</v>
      </c>
      <c r="J691" s="13" t="b">
        <v>1</v>
      </c>
      <c r="K691" s="34" t="s">
        <v>4428</v>
      </c>
      <c r="L691" s="34" t="s">
        <v>4428</v>
      </c>
      <c r="M691" s="34" t="s">
        <v>4428</v>
      </c>
      <c r="N691" s="13" t="s">
        <v>3019</v>
      </c>
      <c r="O691" s="13" t="s">
        <v>3019</v>
      </c>
      <c r="P691" s="34" t="s">
        <v>4428</v>
      </c>
      <c r="Q691" s="34" t="s">
        <v>4428</v>
      </c>
      <c r="R691" s="13">
        <v>2651</v>
      </c>
      <c r="S691" s="13">
        <v>1966</v>
      </c>
      <c r="T691" s="22">
        <v>666800</v>
      </c>
      <c r="U691" s="13" t="s">
        <v>3016</v>
      </c>
      <c r="V691" s="14" t="s">
        <v>3868</v>
      </c>
      <c r="W691" s="13">
        <f t="shared" si="21"/>
        <v>1</v>
      </c>
      <c r="X691" s="13">
        <f t="shared" si="22"/>
        <v>0</v>
      </c>
      <c r="Y691" s="12">
        <v>2</v>
      </c>
      <c r="AA691" s="13" t="s">
        <v>4428</v>
      </c>
      <c r="AB691" s="13" t="s">
        <v>4428</v>
      </c>
      <c r="AC691" s="13" t="s">
        <v>4428</v>
      </c>
    </row>
    <row r="692" spans="1:29">
      <c r="A692" s="12">
        <v>691</v>
      </c>
      <c r="B692" t="s">
        <v>1521</v>
      </c>
      <c r="C692" s="34">
        <v>17453</v>
      </c>
      <c r="D692" s="34" t="s">
        <v>4428</v>
      </c>
      <c r="E692" s="34" t="s">
        <v>4428</v>
      </c>
      <c r="F692" s="34" t="s">
        <v>4428</v>
      </c>
      <c r="G692" s="14" t="s">
        <v>2235</v>
      </c>
      <c r="H692" s="13">
        <v>38.318387000000001</v>
      </c>
      <c r="I692" s="13">
        <v>-122.301384</v>
      </c>
      <c r="J692" s="13" t="b">
        <v>1</v>
      </c>
      <c r="K692" s="34" t="s">
        <v>4428</v>
      </c>
      <c r="L692" s="34" t="s">
        <v>4428</v>
      </c>
      <c r="M692" s="34" t="s">
        <v>4428</v>
      </c>
      <c r="N692" s="13" t="s">
        <v>3019</v>
      </c>
      <c r="O692" s="13" t="s">
        <v>3019</v>
      </c>
      <c r="P692" s="34" t="s">
        <v>4428</v>
      </c>
      <c r="Q692" s="34" t="s">
        <v>4428</v>
      </c>
      <c r="R692" s="13">
        <v>1511</v>
      </c>
      <c r="S692" s="13">
        <v>1967</v>
      </c>
      <c r="T692" s="22">
        <v>519500</v>
      </c>
      <c r="U692" s="13" t="s">
        <v>3016</v>
      </c>
      <c r="V692" s="14" t="s">
        <v>3869</v>
      </c>
      <c r="W692" s="13">
        <f t="shared" si="21"/>
        <v>1</v>
      </c>
      <c r="X692" s="13">
        <f t="shared" si="22"/>
        <v>0</v>
      </c>
      <c r="Y692" s="12">
        <v>2</v>
      </c>
      <c r="AA692" s="25">
        <v>41930</v>
      </c>
      <c r="AB692" s="13" t="s">
        <v>3177</v>
      </c>
      <c r="AC692" s="13" t="s">
        <v>4428</v>
      </c>
    </row>
    <row r="693" spans="1:29">
      <c r="A693" s="12">
        <v>692</v>
      </c>
      <c r="B693" t="s">
        <v>1482</v>
      </c>
      <c r="C693" s="34">
        <v>17453</v>
      </c>
      <c r="D693" s="34" t="s">
        <v>4428</v>
      </c>
      <c r="E693" s="34" t="s">
        <v>4428</v>
      </c>
      <c r="F693" s="34" t="s">
        <v>4428</v>
      </c>
      <c r="G693" s="14" t="s">
        <v>2236</v>
      </c>
      <c r="H693" s="13">
        <v>38.318714</v>
      </c>
      <c r="I693" s="13">
        <v>-122.301249</v>
      </c>
      <c r="J693" s="13" t="b">
        <v>1</v>
      </c>
      <c r="K693" s="34" t="s">
        <v>4428</v>
      </c>
      <c r="L693" s="34" t="s">
        <v>4428</v>
      </c>
      <c r="M693" s="34" t="s">
        <v>4428</v>
      </c>
      <c r="N693" s="13" t="s">
        <v>3019</v>
      </c>
      <c r="O693" s="13" t="s">
        <v>3019</v>
      </c>
      <c r="P693" s="34" t="s">
        <v>4428</v>
      </c>
      <c r="Q693" s="34" t="s">
        <v>4428</v>
      </c>
      <c r="R693" s="13">
        <v>1184</v>
      </c>
      <c r="S693" s="13">
        <v>1955</v>
      </c>
      <c r="T693" s="22">
        <v>469200</v>
      </c>
      <c r="U693" s="13" t="s">
        <v>3016</v>
      </c>
      <c r="V693" s="14" t="s">
        <v>3870</v>
      </c>
      <c r="W693" s="13">
        <f t="shared" si="21"/>
        <v>0</v>
      </c>
      <c r="X693" s="13">
        <f t="shared" si="22"/>
        <v>0</v>
      </c>
      <c r="Y693" s="12">
        <v>2</v>
      </c>
      <c r="AA693" s="13" t="s">
        <v>4428</v>
      </c>
      <c r="AB693" s="13" t="s">
        <v>4428</v>
      </c>
      <c r="AC693" s="13" t="s">
        <v>4428</v>
      </c>
    </row>
    <row r="694" spans="1:29">
      <c r="A694" s="12">
        <v>693</v>
      </c>
      <c r="B694" t="s">
        <v>708</v>
      </c>
      <c r="C694" s="34">
        <v>17453</v>
      </c>
      <c r="D694" s="34" t="s">
        <v>4428</v>
      </c>
      <c r="E694" s="34" t="s">
        <v>4428</v>
      </c>
      <c r="F694" s="34" t="s">
        <v>4428</v>
      </c>
      <c r="G694" s="14" t="s">
        <v>2237</v>
      </c>
      <c r="H694" s="13">
        <v>38.318472</v>
      </c>
      <c r="I694" s="13">
        <v>-122.30431799999999</v>
      </c>
      <c r="J694" s="13" t="b">
        <v>1</v>
      </c>
      <c r="K694" s="34" t="s">
        <v>4428</v>
      </c>
      <c r="L694" s="34" t="s">
        <v>4428</v>
      </c>
      <c r="M694" s="34" t="s">
        <v>4428</v>
      </c>
      <c r="N694" s="13" t="s">
        <v>3018</v>
      </c>
      <c r="O694" s="13" t="s">
        <v>3018</v>
      </c>
      <c r="P694" s="34" t="s">
        <v>4428</v>
      </c>
      <c r="Q694" s="34" t="s">
        <v>4428</v>
      </c>
      <c r="R694" s="19">
        <v>17250</v>
      </c>
      <c r="S694" s="13" t="s">
        <v>4428</v>
      </c>
      <c r="T694" s="22" t="s">
        <v>4428</v>
      </c>
      <c r="U694" s="13" t="s">
        <v>3016</v>
      </c>
      <c r="V694" s="14" t="s">
        <v>3871</v>
      </c>
      <c r="W694" s="13">
        <f t="shared" si="21"/>
        <v>0</v>
      </c>
      <c r="X694" s="13">
        <f t="shared" si="22"/>
        <v>0</v>
      </c>
      <c r="Y694" s="12">
        <v>2</v>
      </c>
      <c r="AA694" s="25">
        <v>41990</v>
      </c>
      <c r="AB694" s="25">
        <v>42052</v>
      </c>
      <c r="AC694" s="13">
        <f>DAYS360(AA694,AB694,TRUE)</f>
        <v>60</v>
      </c>
    </row>
    <row r="695" spans="1:29">
      <c r="A695" s="12">
        <v>694</v>
      </c>
      <c r="B695" t="s">
        <v>709</v>
      </c>
      <c r="C695" s="34">
        <v>17453</v>
      </c>
      <c r="D695" s="34" t="s">
        <v>4428</v>
      </c>
      <c r="E695" s="34" t="s">
        <v>4428</v>
      </c>
      <c r="F695" s="34" t="s">
        <v>4428</v>
      </c>
      <c r="G695" s="14" t="s">
        <v>2238</v>
      </c>
      <c r="H695" s="13">
        <v>38.318990999999997</v>
      </c>
      <c r="I695" s="13">
        <v>-122.302944</v>
      </c>
      <c r="J695" s="13" t="b">
        <v>1</v>
      </c>
      <c r="K695" s="34" t="s">
        <v>4428</v>
      </c>
      <c r="L695" s="34" t="s">
        <v>4428</v>
      </c>
      <c r="M695" s="34" t="s">
        <v>4428</v>
      </c>
      <c r="N695" s="13" t="s">
        <v>3019</v>
      </c>
      <c r="O695" s="13" t="s">
        <v>3019</v>
      </c>
      <c r="P695" s="34" t="s">
        <v>4428</v>
      </c>
      <c r="Q695" s="34" t="s">
        <v>4428</v>
      </c>
      <c r="R695" s="13">
        <v>1477</v>
      </c>
      <c r="S695" s="13">
        <v>1966</v>
      </c>
      <c r="T695" s="22">
        <v>527600</v>
      </c>
      <c r="U695" s="13" t="s">
        <v>3016</v>
      </c>
      <c r="V695" s="14" t="s">
        <v>3872</v>
      </c>
      <c r="W695" s="13">
        <f t="shared" si="21"/>
        <v>0</v>
      </c>
      <c r="X695" s="13">
        <f t="shared" si="22"/>
        <v>0</v>
      </c>
      <c r="Y695" s="12">
        <v>2</v>
      </c>
      <c r="AA695" s="25">
        <v>42303</v>
      </c>
      <c r="AB695" s="25">
        <v>42305</v>
      </c>
      <c r="AC695" s="13">
        <f>DAYS360(AA695,AB695,TRUE)</f>
        <v>2</v>
      </c>
    </row>
    <row r="696" spans="1:29">
      <c r="A696" s="12">
        <v>695</v>
      </c>
      <c r="B696" t="s">
        <v>710</v>
      </c>
      <c r="C696" s="34">
        <v>17453</v>
      </c>
      <c r="D696" s="34" t="s">
        <v>4428</v>
      </c>
      <c r="E696" s="34" t="s">
        <v>4428</v>
      </c>
      <c r="F696" s="34" t="s">
        <v>4428</v>
      </c>
      <c r="G696" s="14" t="s">
        <v>2239</v>
      </c>
      <c r="H696" s="13">
        <v>38.319122</v>
      </c>
      <c r="I696" s="13">
        <v>-122.301802</v>
      </c>
      <c r="J696" s="13" t="b">
        <v>1</v>
      </c>
      <c r="K696" s="34" t="s">
        <v>4428</v>
      </c>
      <c r="L696" s="34" t="s">
        <v>4428</v>
      </c>
      <c r="M696" s="34" t="s">
        <v>4428</v>
      </c>
      <c r="N696" s="13" t="s">
        <v>3019</v>
      </c>
      <c r="O696" s="13" t="s">
        <v>3019</v>
      </c>
      <c r="P696" s="34" t="s">
        <v>4428</v>
      </c>
      <c r="Q696" s="34" t="s">
        <v>4428</v>
      </c>
      <c r="R696" s="13">
        <v>1198</v>
      </c>
      <c r="S696" s="13">
        <v>1965</v>
      </c>
      <c r="T696" s="22">
        <v>472000</v>
      </c>
      <c r="U696" s="13" t="s">
        <v>3016</v>
      </c>
      <c r="V696" s="14" t="s">
        <v>3654</v>
      </c>
      <c r="W696" s="13">
        <f t="shared" si="21"/>
        <v>0</v>
      </c>
      <c r="X696" s="13">
        <f t="shared" si="22"/>
        <v>0</v>
      </c>
      <c r="Y696" s="12">
        <v>2</v>
      </c>
      <c r="AA696" s="13" t="s">
        <v>4428</v>
      </c>
      <c r="AB696" s="13" t="s">
        <v>4428</v>
      </c>
      <c r="AC696" s="13" t="s">
        <v>4428</v>
      </c>
    </row>
    <row r="697" spans="1:29">
      <c r="A697" s="12">
        <v>696</v>
      </c>
      <c r="B697" t="s">
        <v>711</v>
      </c>
      <c r="C697" s="34">
        <v>17453</v>
      </c>
      <c r="D697" s="34" t="s">
        <v>4428</v>
      </c>
      <c r="E697" s="34" t="s">
        <v>4428</v>
      </c>
      <c r="F697" s="34" t="s">
        <v>4428</v>
      </c>
      <c r="G697" s="14" t="s">
        <v>2240</v>
      </c>
      <c r="H697" s="13">
        <v>38.319816000000003</v>
      </c>
      <c r="I697" s="13">
        <v>-122.302438</v>
      </c>
      <c r="J697" s="13" t="b">
        <v>1</v>
      </c>
      <c r="K697" s="34" t="s">
        <v>4428</v>
      </c>
      <c r="L697" s="34" t="s">
        <v>4428</v>
      </c>
      <c r="M697" s="34" t="s">
        <v>4428</v>
      </c>
      <c r="N697" s="13" t="s">
        <v>3019</v>
      </c>
      <c r="O697" s="13" t="s">
        <v>3019</v>
      </c>
      <c r="P697" s="34" t="s">
        <v>4428</v>
      </c>
      <c r="Q697" s="34" t="s">
        <v>4428</v>
      </c>
      <c r="R697" s="13">
        <v>1477</v>
      </c>
      <c r="S697" s="13">
        <v>1965</v>
      </c>
      <c r="T697" s="22">
        <v>522300</v>
      </c>
      <c r="U697" s="13" t="s">
        <v>3016</v>
      </c>
      <c r="V697" s="14" t="s">
        <v>3873</v>
      </c>
      <c r="W697" s="13">
        <f t="shared" si="21"/>
        <v>1</v>
      </c>
      <c r="X697" s="13">
        <f t="shared" si="22"/>
        <v>0</v>
      </c>
      <c r="Y697" s="12">
        <v>2</v>
      </c>
      <c r="AA697" s="25">
        <v>41885</v>
      </c>
      <c r="AB697" s="13" t="s">
        <v>4428</v>
      </c>
      <c r="AC697" s="13" t="s">
        <v>4428</v>
      </c>
    </row>
    <row r="698" spans="1:29">
      <c r="A698" s="12">
        <v>697</v>
      </c>
      <c r="B698" t="s">
        <v>712</v>
      </c>
      <c r="C698" s="34">
        <v>17453</v>
      </c>
      <c r="D698" s="34" t="s">
        <v>4428</v>
      </c>
      <c r="E698" s="34" t="s">
        <v>4428</v>
      </c>
      <c r="F698" s="34" t="s">
        <v>4428</v>
      </c>
      <c r="G698" s="14" t="s">
        <v>2241</v>
      </c>
      <c r="H698" s="13">
        <v>38.31917</v>
      </c>
      <c r="I698" s="13">
        <v>-122.305522</v>
      </c>
      <c r="J698" s="13" t="b">
        <v>1</v>
      </c>
      <c r="K698" s="34" t="s">
        <v>4428</v>
      </c>
      <c r="L698" s="34" t="s">
        <v>4428</v>
      </c>
      <c r="M698" s="34" t="s">
        <v>4428</v>
      </c>
      <c r="N698" s="13" t="s">
        <v>3018</v>
      </c>
      <c r="O698" s="13" t="s">
        <v>3018</v>
      </c>
      <c r="P698" s="34" t="s">
        <v>4428</v>
      </c>
      <c r="Q698" s="34" t="s">
        <v>4428</v>
      </c>
      <c r="R698" s="19">
        <v>1125</v>
      </c>
      <c r="S698" s="13" t="s">
        <v>4428</v>
      </c>
      <c r="T698" s="22" t="s">
        <v>4428</v>
      </c>
      <c r="U698" s="13" t="s">
        <v>3016</v>
      </c>
      <c r="V698" s="14" t="s">
        <v>3874</v>
      </c>
      <c r="W698" s="13">
        <f t="shared" si="21"/>
        <v>0</v>
      </c>
      <c r="X698" s="13">
        <f t="shared" si="22"/>
        <v>0</v>
      </c>
      <c r="Y698" s="12">
        <v>3</v>
      </c>
      <c r="AA698" s="25">
        <v>41900</v>
      </c>
      <c r="AB698" s="25">
        <v>41947</v>
      </c>
      <c r="AC698" s="13">
        <f>DAYS360(AA698,AB698,TRUE)</f>
        <v>46</v>
      </c>
    </row>
    <row r="699" spans="1:29">
      <c r="A699" s="12">
        <v>698</v>
      </c>
      <c r="B699" t="s">
        <v>713</v>
      </c>
      <c r="C699" s="34">
        <v>17453</v>
      </c>
      <c r="D699" s="34" t="s">
        <v>4428</v>
      </c>
      <c r="E699" s="34" t="s">
        <v>4428</v>
      </c>
      <c r="F699" s="34" t="s">
        <v>4428</v>
      </c>
      <c r="G699" s="14" t="s">
        <v>2242</v>
      </c>
      <c r="H699" s="13">
        <v>38.319747999999997</v>
      </c>
      <c r="I699" s="13">
        <v>-122.305273</v>
      </c>
      <c r="J699" s="13" t="b">
        <v>1</v>
      </c>
      <c r="K699" s="34" t="s">
        <v>4428</v>
      </c>
      <c r="L699" s="34" t="s">
        <v>4428</v>
      </c>
      <c r="M699" s="34" t="s">
        <v>4428</v>
      </c>
      <c r="N699" s="13" t="s">
        <v>3018</v>
      </c>
      <c r="O699" s="13" t="s">
        <v>3018</v>
      </c>
      <c r="P699" s="34" t="s">
        <v>4428</v>
      </c>
      <c r="Q699" s="34" t="s">
        <v>4428</v>
      </c>
      <c r="R699" s="19">
        <v>15000</v>
      </c>
      <c r="S699" s="13" t="s">
        <v>4428</v>
      </c>
      <c r="T699" s="22" t="s">
        <v>4428</v>
      </c>
      <c r="U699" s="13" t="s">
        <v>3016</v>
      </c>
      <c r="V699" s="14" t="s">
        <v>3875</v>
      </c>
      <c r="W699" s="13">
        <f t="shared" si="21"/>
        <v>0</v>
      </c>
      <c r="X699" s="13">
        <f t="shared" si="22"/>
        <v>0</v>
      </c>
      <c r="Y699" s="12">
        <v>2</v>
      </c>
      <c r="AA699" s="25">
        <v>41918</v>
      </c>
      <c r="AB699" s="25">
        <v>41936</v>
      </c>
      <c r="AC699" s="13">
        <f>DAYS360(AA699,AB699,TRUE)</f>
        <v>18</v>
      </c>
    </row>
    <row r="700" spans="1:29">
      <c r="A700" s="12">
        <v>699</v>
      </c>
      <c r="B700" t="s">
        <v>714</v>
      </c>
      <c r="C700" s="34">
        <v>17453</v>
      </c>
      <c r="D700" s="34" t="s">
        <v>4428</v>
      </c>
      <c r="E700" s="34" t="s">
        <v>4428</v>
      </c>
      <c r="F700" s="34" t="s">
        <v>4428</v>
      </c>
      <c r="G700" s="14" t="s">
        <v>2243</v>
      </c>
      <c r="H700" s="13">
        <v>38.319262999999999</v>
      </c>
      <c r="I700" s="13">
        <v>-122.30410999999999</v>
      </c>
      <c r="J700" s="13" t="b">
        <v>1</v>
      </c>
      <c r="K700" s="34" t="s">
        <v>4428</v>
      </c>
      <c r="L700" s="34" t="s">
        <v>4428</v>
      </c>
      <c r="M700" s="34" t="s">
        <v>4428</v>
      </c>
      <c r="N700" s="13" t="s">
        <v>3018</v>
      </c>
      <c r="O700" s="13" t="s">
        <v>3018</v>
      </c>
      <c r="P700" s="34" t="s">
        <v>4428</v>
      </c>
      <c r="Q700" s="34" t="s">
        <v>4428</v>
      </c>
      <c r="R700" s="19">
        <v>15000</v>
      </c>
      <c r="S700" s="13" t="s">
        <v>4428</v>
      </c>
      <c r="T700" s="22" t="s">
        <v>4428</v>
      </c>
      <c r="U700" s="13" t="s">
        <v>3016</v>
      </c>
      <c r="V700" s="14" t="s">
        <v>3876</v>
      </c>
      <c r="W700" s="13">
        <f t="shared" si="21"/>
        <v>0</v>
      </c>
      <c r="X700" s="13">
        <f t="shared" si="22"/>
        <v>0</v>
      </c>
      <c r="Y700" s="12">
        <v>2</v>
      </c>
      <c r="AA700" s="13" t="s">
        <v>4428</v>
      </c>
      <c r="AB700" s="13" t="s">
        <v>4428</v>
      </c>
      <c r="AC700" s="13" t="s">
        <v>4428</v>
      </c>
    </row>
    <row r="701" spans="1:29">
      <c r="A701" s="12">
        <v>700</v>
      </c>
      <c r="B701" t="s">
        <v>715</v>
      </c>
      <c r="C701" s="34">
        <v>17453</v>
      </c>
      <c r="D701" s="34" t="s">
        <v>4428</v>
      </c>
      <c r="E701" s="34" t="s">
        <v>4428</v>
      </c>
      <c r="F701" s="34" t="s">
        <v>4428</v>
      </c>
      <c r="G701" s="14" t="s">
        <v>2244</v>
      </c>
      <c r="H701" s="13">
        <v>38.321486</v>
      </c>
      <c r="I701" s="13">
        <v>-122.300521</v>
      </c>
      <c r="J701" s="13" t="b">
        <v>1</v>
      </c>
      <c r="K701" s="34" t="s">
        <v>4428</v>
      </c>
      <c r="L701" s="34" t="s">
        <v>4428</v>
      </c>
      <c r="M701" s="34" t="s">
        <v>4428</v>
      </c>
      <c r="N701" s="13" t="s">
        <v>3018</v>
      </c>
      <c r="O701" s="13" t="s">
        <v>3018</v>
      </c>
      <c r="P701" s="34" t="s">
        <v>4428</v>
      </c>
      <c r="Q701" s="34" t="s">
        <v>4428</v>
      </c>
      <c r="R701" s="19">
        <v>10000</v>
      </c>
      <c r="S701" s="13" t="s">
        <v>4428</v>
      </c>
      <c r="T701" s="22" t="s">
        <v>4428</v>
      </c>
      <c r="U701" s="13" t="s">
        <v>3016</v>
      </c>
      <c r="V701" s="14" t="s">
        <v>3877</v>
      </c>
      <c r="W701" s="13">
        <f t="shared" si="21"/>
        <v>0</v>
      </c>
      <c r="X701" s="13">
        <f t="shared" si="22"/>
        <v>0</v>
      </c>
      <c r="Y701" s="12">
        <v>2</v>
      </c>
      <c r="AA701" s="13" t="s">
        <v>4428</v>
      </c>
      <c r="AB701" s="13" t="s">
        <v>4428</v>
      </c>
      <c r="AC701" s="13" t="s">
        <v>4428</v>
      </c>
    </row>
    <row r="702" spans="1:29">
      <c r="A702" s="12">
        <v>701</v>
      </c>
      <c r="B702" t="s">
        <v>716</v>
      </c>
      <c r="C702" s="34">
        <v>39854</v>
      </c>
      <c r="D702" s="34" t="s">
        <v>4428</v>
      </c>
      <c r="E702" s="34" t="s">
        <v>4428</v>
      </c>
      <c r="F702" s="34" t="s">
        <v>4428</v>
      </c>
      <c r="G702" s="14" t="s">
        <v>2245</v>
      </c>
      <c r="H702" s="13">
        <v>38.310538000000001</v>
      </c>
      <c r="I702" s="13">
        <v>-122.284373</v>
      </c>
      <c r="J702" s="13" t="b">
        <v>1</v>
      </c>
      <c r="K702" s="34" t="s">
        <v>4428</v>
      </c>
      <c r="L702" s="34" t="s">
        <v>4428</v>
      </c>
      <c r="M702" s="34" t="s">
        <v>4428</v>
      </c>
      <c r="N702" s="13" t="s">
        <v>3018</v>
      </c>
      <c r="O702" s="13" t="s">
        <v>3018</v>
      </c>
      <c r="P702" s="34" t="s">
        <v>4428</v>
      </c>
      <c r="Q702" s="34" t="s">
        <v>4428</v>
      </c>
      <c r="R702" s="19">
        <v>2200</v>
      </c>
      <c r="S702" s="13" t="s">
        <v>4428</v>
      </c>
      <c r="T702" s="22" t="s">
        <v>4428</v>
      </c>
      <c r="U702" s="13" t="s">
        <v>3016</v>
      </c>
      <c r="V702" s="14" t="s">
        <v>3878</v>
      </c>
      <c r="W702" s="13">
        <f t="shared" si="21"/>
        <v>0</v>
      </c>
      <c r="X702" s="13">
        <f t="shared" si="22"/>
        <v>0</v>
      </c>
      <c r="Y702" s="12">
        <v>2</v>
      </c>
      <c r="AA702" s="25" t="s">
        <v>3178</v>
      </c>
      <c r="AB702" s="13" t="s">
        <v>3179</v>
      </c>
      <c r="AC702" s="13" t="s">
        <v>4428</v>
      </c>
    </row>
    <row r="703" spans="1:29">
      <c r="A703" s="12">
        <v>702</v>
      </c>
      <c r="B703" t="s">
        <v>717</v>
      </c>
      <c r="C703" s="34">
        <v>39854</v>
      </c>
      <c r="D703" s="34" t="s">
        <v>4428</v>
      </c>
      <c r="E703" s="34" t="s">
        <v>4428</v>
      </c>
      <c r="F703" s="34" t="s">
        <v>4428</v>
      </c>
      <c r="G703" s="14" t="s">
        <v>2246</v>
      </c>
      <c r="H703" s="13">
        <v>38.311020999999997</v>
      </c>
      <c r="I703" s="13">
        <v>-122.284706</v>
      </c>
      <c r="J703" s="13" t="b">
        <v>1</v>
      </c>
      <c r="K703" s="34" t="s">
        <v>4428</v>
      </c>
      <c r="L703" s="34" t="s">
        <v>4428</v>
      </c>
      <c r="M703" s="34" t="s">
        <v>4428</v>
      </c>
      <c r="N703" s="13" t="s">
        <v>3019</v>
      </c>
      <c r="O703" s="13" t="s">
        <v>3019</v>
      </c>
      <c r="P703" s="34" t="s">
        <v>4428</v>
      </c>
      <c r="Q703" s="34" t="s">
        <v>4428</v>
      </c>
      <c r="R703" s="13">
        <v>1046</v>
      </c>
      <c r="S703" s="13">
        <v>1956</v>
      </c>
      <c r="T703" s="22">
        <v>370600</v>
      </c>
      <c r="U703" s="13" t="s">
        <v>3016</v>
      </c>
      <c r="V703" s="14" t="s">
        <v>3600</v>
      </c>
      <c r="W703" s="13">
        <f t="shared" si="21"/>
        <v>0</v>
      </c>
      <c r="X703" s="13">
        <f t="shared" si="22"/>
        <v>0</v>
      </c>
      <c r="Y703" s="12">
        <v>1</v>
      </c>
      <c r="AA703" s="13" t="s">
        <v>4428</v>
      </c>
      <c r="AB703" s="13" t="s">
        <v>4428</v>
      </c>
      <c r="AC703" s="13" t="s">
        <v>4428</v>
      </c>
    </row>
    <row r="704" spans="1:29">
      <c r="A704" s="12">
        <v>703</v>
      </c>
      <c r="B704" t="s">
        <v>718</v>
      </c>
      <c r="C704" s="34">
        <v>39854</v>
      </c>
      <c r="D704" s="34" t="s">
        <v>4428</v>
      </c>
      <c r="E704" s="34" t="s">
        <v>4428</v>
      </c>
      <c r="F704" s="34" t="s">
        <v>4428</v>
      </c>
      <c r="G704" s="14" t="s">
        <v>2247</v>
      </c>
      <c r="H704" s="13">
        <v>38.313606</v>
      </c>
      <c r="I704" s="13">
        <v>-122.283957</v>
      </c>
      <c r="J704" s="13" t="b">
        <v>1</v>
      </c>
      <c r="K704" s="34" t="s">
        <v>4428</v>
      </c>
      <c r="L704" s="34" t="s">
        <v>4428</v>
      </c>
      <c r="M704" s="34" t="s">
        <v>4428</v>
      </c>
      <c r="N704" s="13" t="s">
        <v>3019</v>
      </c>
      <c r="O704" s="13" t="s">
        <v>3019</v>
      </c>
      <c r="P704" s="34" t="s">
        <v>4428</v>
      </c>
      <c r="Q704" s="34" t="s">
        <v>4428</v>
      </c>
      <c r="R704" s="13">
        <v>1912</v>
      </c>
      <c r="S704" s="13">
        <v>1970</v>
      </c>
      <c r="T704" s="22">
        <v>528100</v>
      </c>
      <c r="U704" s="13" t="s">
        <v>3016</v>
      </c>
      <c r="V704" s="14" t="s">
        <v>3879</v>
      </c>
      <c r="W704" s="13">
        <f t="shared" si="21"/>
        <v>1</v>
      </c>
      <c r="X704" s="13">
        <f t="shared" si="22"/>
        <v>0</v>
      </c>
      <c r="Y704" s="12">
        <v>2</v>
      </c>
      <c r="AA704" s="13" t="s">
        <v>4428</v>
      </c>
      <c r="AB704" s="13" t="s">
        <v>4428</v>
      </c>
      <c r="AC704" s="13" t="s">
        <v>4428</v>
      </c>
    </row>
    <row r="705" spans="1:29">
      <c r="A705" s="12">
        <v>704</v>
      </c>
      <c r="B705" t="s">
        <v>719</v>
      </c>
      <c r="C705" s="34">
        <v>39854</v>
      </c>
      <c r="D705" s="34" t="s">
        <v>4428</v>
      </c>
      <c r="E705" s="34" t="s">
        <v>4428</v>
      </c>
      <c r="F705" s="34" t="s">
        <v>4428</v>
      </c>
      <c r="G705" s="14" t="s">
        <v>2248</v>
      </c>
      <c r="H705" s="13">
        <v>38.313575999999998</v>
      </c>
      <c r="I705" s="13">
        <v>-122.28092700000001</v>
      </c>
      <c r="J705" s="13" t="b">
        <v>1</v>
      </c>
      <c r="K705" s="34" t="s">
        <v>4428</v>
      </c>
      <c r="L705" s="34" t="s">
        <v>4428</v>
      </c>
      <c r="M705" s="34" t="s">
        <v>4428</v>
      </c>
      <c r="N705" s="13" t="s">
        <v>3019</v>
      </c>
      <c r="O705" s="13" t="s">
        <v>3019</v>
      </c>
      <c r="P705" s="34" t="s">
        <v>4428</v>
      </c>
      <c r="Q705" s="34" t="s">
        <v>4428</v>
      </c>
      <c r="R705" s="13">
        <v>1999</v>
      </c>
      <c r="S705" s="13">
        <v>1981</v>
      </c>
      <c r="T705" s="22">
        <v>584000</v>
      </c>
      <c r="U705" s="13" t="s">
        <v>3016</v>
      </c>
      <c r="V705" s="14" t="s">
        <v>3880</v>
      </c>
      <c r="W705" s="13">
        <f t="shared" si="21"/>
        <v>0</v>
      </c>
      <c r="X705" s="13">
        <f t="shared" si="22"/>
        <v>0</v>
      </c>
      <c r="Y705" s="12">
        <v>2</v>
      </c>
      <c r="AA705" s="25">
        <v>41891</v>
      </c>
      <c r="AB705" s="25">
        <v>42016</v>
      </c>
      <c r="AC705" s="13">
        <f>DAYS360(AA705,AB705,TRUE)</f>
        <v>123</v>
      </c>
    </row>
    <row r="706" spans="1:29">
      <c r="A706" s="12">
        <v>705</v>
      </c>
      <c r="B706" t="s">
        <v>720</v>
      </c>
      <c r="C706" s="34">
        <v>39854</v>
      </c>
      <c r="D706" s="34" t="s">
        <v>4428</v>
      </c>
      <c r="E706" s="34" t="s">
        <v>4428</v>
      </c>
      <c r="F706" s="34" t="s">
        <v>4428</v>
      </c>
      <c r="G706" s="14" t="s">
        <v>2249</v>
      </c>
      <c r="H706" s="13">
        <v>38.314104</v>
      </c>
      <c r="I706" s="13">
        <v>-122.280626</v>
      </c>
      <c r="J706" s="13" t="b">
        <v>1</v>
      </c>
      <c r="K706" s="34" t="s">
        <v>4428</v>
      </c>
      <c r="L706" s="34" t="s">
        <v>4428</v>
      </c>
      <c r="M706" s="34" t="s">
        <v>4428</v>
      </c>
      <c r="N706" s="13" t="s">
        <v>3019</v>
      </c>
      <c r="O706" s="13" t="s">
        <v>3019</v>
      </c>
      <c r="P706" s="34" t="s">
        <v>4428</v>
      </c>
      <c r="Q706" s="34" t="s">
        <v>4428</v>
      </c>
      <c r="R706" s="13">
        <v>1440</v>
      </c>
      <c r="S706" s="13">
        <v>1981</v>
      </c>
      <c r="T706" s="22">
        <v>501700</v>
      </c>
      <c r="U706" s="13" t="s">
        <v>3016</v>
      </c>
      <c r="V706" s="14" t="s">
        <v>3881</v>
      </c>
      <c r="W706" s="13">
        <f t="shared" ref="W706:W769" si="23">IF(ISNUMBER(FIND("chimney",V706))= TRUE,1,0)</f>
        <v>1</v>
      </c>
      <c r="X706" s="13">
        <f t="shared" ref="X706:X769" si="24">IF(ISNUMBER(FIND("foundation",V706))= TRUE,1,0)</f>
        <v>0</v>
      </c>
      <c r="Y706" s="12">
        <v>2</v>
      </c>
      <c r="AA706" s="25">
        <v>41912</v>
      </c>
      <c r="AB706" s="25">
        <v>42403</v>
      </c>
      <c r="AC706" s="13">
        <f>DAYS360(AA706,AB706,TRUE)</f>
        <v>483</v>
      </c>
    </row>
    <row r="707" spans="1:29">
      <c r="A707" s="12">
        <v>706</v>
      </c>
      <c r="B707" t="s">
        <v>721</v>
      </c>
      <c r="C707" s="34">
        <v>39854</v>
      </c>
      <c r="D707" s="34" t="s">
        <v>4428</v>
      </c>
      <c r="E707" s="34" t="s">
        <v>4428</v>
      </c>
      <c r="F707" s="34" t="s">
        <v>4428</v>
      </c>
      <c r="G707" s="14" t="s">
        <v>2250</v>
      </c>
      <c r="H707" s="13">
        <v>38.314331000000003</v>
      </c>
      <c r="I707" s="13">
        <v>-122.27956</v>
      </c>
      <c r="J707" s="13" t="b">
        <v>1</v>
      </c>
      <c r="K707" s="34" t="s">
        <v>4428</v>
      </c>
      <c r="L707" s="34" t="s">
        <v>4428</v>
      </c>
      <c r="M707" s="34" t="s">
        <v>4428</v>
      </c>
      <c r="N707" s="13" t="s">
        <v>3019</v>
      </c>
      <c r="O707" s="13" t="s">
        <v>3019</v>
      </c>
      <c r="P707" s="34" t="s">
        <v>4428</v>
      </c>
      <c r="Q707" s="34" t="s">
        <v>4428</v>
      </c>
      <c r="R707" s="13">
        <v>1999</v>
      </c>
      <c r="S707" s="13">
        <v>1983</v>
      </c>
      <c r="T707" s="22">
        <v>592900</v>
      </c>
      <c r="U707" s="13" t="s">
        <v>3016</v>
      </c>
      <c r="V707" s="14" t="s">
        <v>3621</v>
      </c>
      <c r="W707" s="13">
        <f t="shared" si="23"/>
        <v>1</v>
      </c>
      <c r="X707" s="13">
        <f t="shared" si="24"/>
        <v>0</v>
      </c>
      <c r="Y707" s="12">
        <v>2</v>
      </c>
      <c r="AA707" s="25">
        <v>41946</v>
      </c>
      <c r="AB707" s="25">
        <v>41956</v>
      </c>
      <c r="AC707" s="13">
        <f>DAYS360(AA707,AB707,TRUE)</f>
        <v>10</v>
      </c>
    </row>
    <row r="708" spans="1:29">
      <c r="A708" s="12">
        <v>707</v>
      </c>
      <c r="B708" t="s">
        <v>722</v>
      </c>
      <c r="C708" s="34">
        <v>39854</v>
      </c>
      <c r="D708" s="34" t="s">
        <v>4428</v>
      </c>
      <c r="E708" s="34" t="s">
        <v>4428</v>
      </c>
      <c r="F708" s="34" t="s">
        <v>4428</v>
      </c>
      <c r="G708" s="14" t="s">
        <v>2251</v>
      </c>
      <c r="H708" s="13">
        <v>38.314639999999997</v>
      </c>
      <c r="I708" s="13">
        <v>-122.280027</v>
      </c>
      <c r="J708" s="13" t="b">
        <v>1</v>
      </c>
      <c r="K708" s="34" t="s">
        <v>4428</v>
      </c>
      <c r="L708" s="34" t="s">
        <v>4428</v>
      </c>
      <c r="M708" s="34" t="s">
        <v>4428</v>
      </c>
      <c r="N708" s="13" t="s">
        <v>3019</v>
      </c>
      <c r="O708" s="13" t="s">
        <v>3019</v>
      </c>
      <c r="P708" s="34" t="s">
        <v>4428</v>
      </c>
      <c r="Q708" s="34" t="s">
        <v>4428</v>
      </c>
      <c r="R708" s="13">
        <v>1999</v>
      </c>
      <c r="S708" s="13">
        <v>1981</v>
      </c>
      <c r="T708" s="22">
        <v>583700</v>
      </c>
      <c r="U708" s="13" t="s">
        <v>3016</v>
      </c>
      <c r="V708" s="14" t="s">
        <v>3621</v>
      </c>
      <c r="W708" s="13">
        <f t="shared" si="23"/>
        <v>1</v>
      </c>
      <c r="X708" s="13">
        <f t="shared" si="24"/>
        <v>0</v>
      </c>
      <c r="Y708" s="12">
        <v>2</v>
      </c>
      <c r="AA708" s="25">
        <v>42013</v>
      </c>
      <c r="AB708" s="13" t="s">
        <v>3180</v>
      </c>
      <c r="AC708" s="13" t="s">
        <v>4428</v>
      </c>
    </row>
    <row r="709" spans="1:29">
      <c r="A709" s="12">
        <v>708</v>
      </c>
      <c r="B709" t="s">
        <v>1445</v>
      </c>
      <c r="C709" s="34">
        <v>39854</v>
      </c>
      <c r="D709" s="34" t="s">
        <v>4428</v>
      </c>
      <c r="E709" s="34" t="s">
        <v>4428</v>
      </c>
      <c r="F709" s="34" t="s">
        <v>4428</v>
      </c>
      <c r="G709" s="14" t="s">
        <v>2252</v>
      </c>
      <c r="H709" s="13">
        <v>38.314801000000003</v>
      </c>
      <c r="I709" s="13">
        <v>-122.279979</v>
      </c>
      <c r="J709" s="13" t="b">
        <v>1</v>
      </c>
      <c r="K709" s="34" t="s">
        <v>4428</v>
      </c>
      <c r="L709" s="34" t="s">
        <v>4428</v>
      </c>
      <c r="M709" s="34" t="s">
        <v>4428</v>
      </c>
      <c r="N709" s="13" t="s">
        <v>3019</v>
      </c>
      <c r="O709" s="13" t="s">
        <v>3019</v>
      </c>
      <c r="P709" s="34" t="s">
        <v>4428</v>
      </c>
      <c r="Q709" s="34" t="s">
        <v>4428</v>
      </c>
      <c r="R709" s="13">
        <v>1634</v>
      </c>
      <c r="S709" s="13">
        <v>1981</v>
      </c>
      <c r="T709" s="22">
        <v>565000</v>
      </c>
      <c r="U709" s="13" t="s">
        <v>3016</v>
      </c>
      <c r="V709" s="14" t="s">
        <v>3882</v>
      </c>
      <c r="W709" s="13">
        <f t="shared" si="23"/>
        <v>1</v>
      </c>
      <c r="X709" s="13">
        <f t="shared" si="24"/>
        <v>0</v>
      </c>
      <c r="Y709" s="12">
        <v>2</v>
      </c>
      <c r="AA709" s="13" t="s">
        <v>4428</v>
      </c>
      <c r="AB709" s="13" t="s">
        <v>4428</v>
      </c>
      <c r="AC709" s="13" t="s">
        <v>4428</v>
      </c>
    </row>
    <row r="710" spans="1:29">
      <c r="A710" s="12">
        <v>709</v>
      </c>
      <c r="B710" t="s">
        <v>723</v>
      </c>
      <c r="C710" s="34">
        <v>39854</v>
      </c>
      <c r="D710" s="34" t="s">
        <v>4428</v>
      </c>
      <c r="E710" s="34" t="s">
        <v>4428</v>
      </c>
      <c r="F710" s="34" t="s">
        <v>4428</v>
      </c>
      <c r="G710" s="14" t="s">
        <v>2253</v>
      </c>
      <c r="H710" s="13">
        <v>38.314875000000001</v>
      </c>
      <c r="I710" s="13">
        <v>-122.27940099999999</v>
      </c>
      <c r="J710" s="13" t="b">
        <v>1</v>
      </c>
      <c r="K710" s="34" t="s">
        <v>4428</v>
      </c>
      <c r="L710" s="34" t="s">
        <v>4428</v>
      </c>
      <c r="M710" s="34" t="s">
        <v>4428</v>
      </c>
      <c r="N710" s="13" t="s">
        <v>3019</v>
      </c>
      <c r="O710" s="13" t="s">
        <v>3019</v>
      </c>
      <c r="P710" s="34" t="s">
        <v>4428</v>
      </c>
      <c r="Q710" s="34" t="s">
        <v>4428</v>
      </c>
      <c r="R710" s="13">
        <v>1450</v>
      </c>
      <c r="S710" s="13">
        <v>1984</v>
      </c>
      <c r="T710" s="22">
        <v>510900</v>
      </c>
      <c r="U710" s="13" t="s">
        <v>3016</v>
      </c>
      <c r="V710" s="14" t="s">
        <v>3883</v>
      </c>
      <c r="W710" s="13">
        <f t="shared" si="23"/>
        <v>1</v>
      </c>
      <c r="X710" s="13">
        <f t="shared" si="24"/>
        <v>0</v>
      </c>
      <c r="Y710" s="12">
        <v>2</v>
      </c>
      <c r="AA710" s="25">
        <v>41886</v>
      </c>
      <c r="AB710" s="25">
        <v>42321</v>
      </c>
      <c r="AC710" s="13">
        <f>DAYS360(AA710,AB710,TRUE)</f>
        <v>429</v>
      </c>
    </row>
    <row r="711" spans="1:29">
      <c r="A711" s="12">
        <v>710</v>
      </c>
      <c r="B711" t="s">
        <v>724</v>
      </c>
      <c r="C711" s="34">
        <v>39854</v>
      </c>
      <c r="D711" s="34" t="s">
        <v>4428</v>
      </c>
      <c r="E711" s="34" t="s">
        <v>4428</v>
      </c>
      <c r="F711" s="34" t="s">
        <v>4428</v>
      </c>
      <c r="G711" s="14" t="s">
        <v>2254</v>
      </c>
      <c r="H711" s="13">
        <v>38.315727000000003</v>
      </c>
      <c r="I711" s="13">
        <v>-122.284075</v>
      </c>
      <c r="J711" s="13" t="b">
        <v>1</v>
      </c>
      <c r="K711" s="34" t="s">
        <v>4428</v>
      </c>
      <c r="L711" s="34" t="s">
        <v>4428</v>
      </c>
      <c r="M711" s="34" t="s">
        <v>4428</v>
      </c>
      <c r="N711" s="13" t="s">
        <v>3019</v>
      </c>
      <c r="O711" s="13" t="s">
        <v>3019</v>
      </c>
      <c r="P711" s="34" t="s">
        <v>4428</v>
      </c>
      <c r="Q711" s="34" t="s">
        <v>4428</v>
      </c>
      <c r="R711" s="13">
        <v>1972</v>
      </c>
      <c r="S711" s="13">
        <v>1971</v>
      </c>
      <c r="T711" s="22">
        <v>569400</v>
      </c>
      <c r="U711" s="13" t="s">
        <v>3016</v>
      </c>
      <c r="V711" s="14" t="s">
        <v>3884</v>
      </c>
      <c r="W711" s="13">
        <f t="shared" si="23"/>
        <v>0</v>
      </c>
      <c r="X711" s="13">
        <f t="shared" si="24"/>
        <v>0</v>
      </c>
      <c r="Y711" s="12">
        <v>2</v>
      </c>
      <c r="AA711" s="13" t="s">
        <v>4428</v>
      </c>
      <c r="AB711" s="13" t="s">
        <v>4428</v>
      </c>
      <c r="AC711" s="13" t="s">
        <v>4428</v>
      </c>
    </row>
    <row r="712" spans="1:29">
      <c r="A712" s="12">
        <v>711</v>
      </c>
      <c r="B712" t="s">
        <v>725</v>
      </c>
      <c r="C712" s="34">
        <v>39854</v>
      </c>
      <c r="D712" s="34" t="s">
        <v>4428</v>
      </c>
      <c r="E712" s="34" t="s">
        <v>4428</v>
      </c>
      <c r="F712" s="34" t="s">
        <v>4428</v>
      </c>
      <c r="G712" s="14" t="s">
        <v>2255</v>
      </c>
      <c r="H712" s="13">
        <v>38.31615</v>
      </c>
      <c r="I712" s="13">
        <v>-122.28394400000001</v>
      </c>
      <c r="J712" s="13" t="b">
        <v>1</v>
      </c>
      <c r="K712" s="34" t="s">
        <v>4428</v>
      </c>
      <c r="L712" s="34" t="s">
        <v>4428</v>
      </c>
      <c r="M712" s="34" t="s">
        <v>4428</v>
      </c>
      <c r="N712" s="13" t="s">
        <v>3019</v>
      </c>
      <c r="O712" s="13" t="s">
        <v>3019</v>
      </c>
      <c r="P712" s="34" t="s">
        <v>4428</v>
      </c>
      <c r="Q712" s="34" t="s">
        <v>4428</v>
      </c>
      <c r="R712" s="13">
        <v>1518</v>
      </c>
      <c r="S712" s="13">
        <v>1971</v>
      </c>
      <c r="T712" s="22">
        <v>504900</v>
      </c>
      <c r="U712" s="13" t="s">
        <v>3016</v>
      </c>
      <c r="V712" s="14" t="s">
        <v>3885</v>
      </c>
      <c r="W712" s="13">
        <f t="shared" si="23"/>
        <v>1</v>
      </c>
      <c r="X712" s="13">
        <f t="shared" si="24"/>
        <v>0</v>
      </c>
      <c r="Y712" s="12">
        <v>2</v>
      </c>
      <c r="AA712" s="13" t="s">
        <v>4428</v>
      </c>
      <c r="AB712" s="13" t="s">
        <v>4428</v>
      </c>
      <c r="AC712" s="13" t="s">
        <v>4428</v>
      </c>
    </row>
    <row r="713" spans="1:29">
      <c r="A713" s="12">
        <v>712</v>
      </c>
      <c r="B713" t="s">
        <v>726</v>
      </c>
      <c r="C713" s="34">
        <v>39854</v>
      </c>
      <c r="D713" s="34" t="s">
        <v>4428</v>
      </c>
      <c r="E713" s="34" t="s">
        <v>4428</v>
      </c>
      <c r="F713" s="34" t="s">
        <v>4428</v>
      </c>
      <c r="G713" s="14" t="s">
        <v>2256</v>
      </c>
      <c r="H713" s="13">
        <v>38.316344999999998</v>
      </c>
      <c r="I713" s="13">
        <v>-122.281554</v>
      </c>
      <c r="J713" s="13" t="b">
        <v>1</v>
      </c>
      <c r="K713" s="34" t="s">
        <v>4428</v>
      </c>
      <c r="L713" s="34" t="s">
        <v>4428</v>
      </c>
      <c r="M713" s="34" t="s">
        <v>4428</v>
      </c>
      <c r="N713" s="13" t="s">
        <v>3019</v>
      </c>
      <c r="O713" s="13" t="s">
        <v>3019</v>
      </c>
      <c r="P713" s="34" t="s">
        <v>4428</v>
      </c>
      <c r="Q713" s="34" t="s">
        <v>4428</v>
      </c>
      <c r="R713" s="13">
        <v>1440</v>
      </c>
      <c r="S713" s="13">
        <v>1980</v>
      </c>
      <c r="T713" s="22">
        <v>499700</v>
      </c>
      <c r="U713" s="13" t="s">
        <v>3016</v>
      </c>
      <c r="V713" s="14" t="s">
        <v>3886</v>
      </c>
      <c r="W713" s="13">
        <f t="shared" si="23"/>
        <v>1</v>
      </c>
      <c r="X713" s="13">
        <f t="shared" si="24"/>
        <v>0</v>
      </c>
      <c r="Y713" s="12">
        <v>2</v>
      </c>
      <c r="AA713" s="25">
        <v>41912</v>
      </c>
      <c r="AB713" s="13" t="s">
        <v>3049</v>
      </c>
      <c r="AC713" s="13" t="s">
        <v>4428</v>
      </c>
    </row>
    <row r="714" spans="1:29">
      <c r="A714" s="12">
        <v>713</v>
      </c>
      <c r="B714" t="s">
        <v>727</v>
      </c>
      <c r="C714" s="34">
        <v>39854</v>
      </c>
      <c r="D714" s="34" t="s">
        <v>4428</v>
      </c>
      <c r="E714" s="34" t="s">
        <v>4428</v>
      </c>
      <c r="F714" s="34" t="s">
        <v>4428</v>
      </c>
      <c r="G714" s="14" t="s">
        <v>2257</v>
      </c>
      <c r="H714" s="13">
        <v>38.315373000000001</v>
      </c>
      <c r="I714" s="13">
        <v>-122.28012099999999</v>
      </c>
      <c r="J714" s="13" t="b">
        <v>1</v>
      </c>
      <c r="K714" s="34" t="s">
        <v>4428</v>
      </c>
      <c r="L714" s="34" t="s">
        <v>4428</v>
      </c>
      <c r="M714" s="34" t="s">
        <v>4428</v>
      </c>
      <c r="N714" s="13" t="s">
        <v>3019</v>
      </c>
      <c r="O714" s="13" t="s">
        <v>3019</v>
      </c>
      <c r="P714" s="34" t="s">
        <v>4428</v>
      </c>
      <c r="Q714" s="34" t="s">
        <v>4428</v>
      </c>
      <c r="R714" s="13">
        <v>1999</v>
      </c>
      <c r="S714" s="13">
        <v>1981</v>
      </c>
      <c r="T714" s="22">
        <v>577600</v>
      </c>
      <c r="U714" s="13" t="s">
        <v>3016</v>
      </c>
      <c r="V714" s="14" t="s">
        <v>3887</v>
      </c>
      <c r="W714" s="13">
        <f t="shared" si="23"/>
        <v>1</v>
      </c>
      <c r="X714" s="13">
        <f t="shared" si="24"/>
        <v>0</v>
      </c>
      <c r="Y714" s="12">
        <v>2</v>
      </c>
      <c r="AA714" s="25">
        <v>41901</v>
      </c>
      <c r="AB714" s="25">
        <v>42004</v>
      </c>
      <c r="AC714" s="13">
        <f>DAYS360(AA714,AB714,TRUE)</f>
        <v>101</v>
      </c>
    </row>
    <row r="715" spans="1:29">
      <c r="A715" s="12">
        <v>714</v>
      </c>
      <c r="B715" t="s">
        <v>728</v>
      </c>
      <c r="C715" s="34">
        <v>39854</v>
      </c>
      <c r="D715" s="34" t="s">
        <v>4428</v>
      </c>
      <c r="E715" s="34" t="s">
        <v>4428</v>
      </c>
      <c r="F715" s="34" t="s">
        <v>4428</v>
      </c>
      <c r="G715" s="14" t="s">
        <v>2258</v>
      </c>
      <c r="H715" s="13">
        <v>38.315998</v>
      </c>
      <c r="I715" s="13">
        <v>-122.27983999999999</v>
      </c>
      <c r="J715" s="13" t="b">
        <v>1</v>
      </c>
      <c r="K715" s="34" t="s">
        <v>4428</v>
      </c>
      <c r="L715" s="34" t="s">
        <v>4428</v>
      </c>
      <c r="M715" s="34" t="s">
        <v>4428</v>
      </c>
      <c r="N715" s="13" t="s">
        <v>3019</v>
      </c>
      <c r="O715" s="13" t="s">
        <v>3019</v>
      </c>
      <c r="P715" s="34" t="s">
        <v>4428</v>
      </c>
      <c r="Q715" s="34" t="s">
        <v>4428</v>
      </c>
      <c r="R715" s="13">
        <v>1440</v>
      </c>
      <c r="S715" s="13">
        <v>1980</v>
      </c>
      <c r="T715" s="22">
        <v>503900</v>
      </c>
      <c r="U715" s="13" t="s">
        <v>3016</v>
      </c>
      <c r="V715" s="14" t="s">
        <v>3881</v>
      </c>
      <c r="W715" s="13">
        <f t="shared" si="23"/>
        <v>1</v>
      </c>
      <c r="X715" s="13">
        <f t="shared" si="24"/>
        <v>0</v>
      </c>
      <c r="Y715" s="12">
        <v>2</v>
      </c>
      <c r="AA715" s="13" t="s">
        <v>4428</v>
      </c>
      <c r="AB715" s="13" t="s">
        <v>4428</v>
      </c>
      <c r="AC715" s="13" t="s">
        <v>4428</v>
      </c>
    </row>
    <row r="716" spans="1:29">
      <c r="A716" s="12">
        <v>715</v>
      </c>
      <c r="B716" t="s">
        <v>729</v>
      </c>
      <c r="C716" s="34">
        <v>39854</v>
      </c>
      <c r="D716" s="34" t="s">
        <v>4428</v>
      </c>
      <c r="E716" s="34" t="s">
        <v>4428</v>
      </c>
      <c r="F716" s="34" t="s">
        <v>4428</v>
      </c>
      <c r="G716" s="14" t="s">
        <v>2259</v>
      </c>
      <c r="H716" s="13">
        <v>38.316113999999999</v>
      </c>
      <c r="I716" s="13">
        <v>-122.279201</v>
      </c>
      <c r="J716" s="13" t="b">
        <v>1</v>
      </c>
      <c r="K716" s="34" t="s">
        <v>4428</v>
      </c>
      <c r="L716" s="34" t="s">
        <v>4428</v>
      </c>
      <c r="M716" s="34" t="s">
        <v>4428</v>
      </c>
      <c r="N716" s="13" t="s">
        <v>3019</v>
      </c>
      <c r="O716" s="13" t="s">
        <v>3019</v>
      </c>
      <c r="P716" s="34" t="s">
        <v>4428</v>
      </c>
      <c r="Q716" s="34" t="s">
        <v>4428</v>
      </c>
      <c r="R716" s="13">
        <v>1999</v>
      </c>
      <c r="S716" s="13">
        <v>1980</v>
      </c>
      <c r="T716" s="22">
        <v>592600</v>
      </c>
      <c r="U716" s="13" t="s">
        <v>3016</v>
      </c>
      <c r="V716" s="14" t="s">
        <v>3888</v>
      </c>
      <c r="W716" s="13">
        <f t="shared" si="23"/>
        <v>1</v>
      </c>
      <c r="X716" s="13">
        <f t="shared" si="24"/>
        <v>0</v>
      </c>
      <c r="Y716" s="12">
        <v>1</v>
      </c>
      <c r="AA716" s="25">
        <v>41960</v>
      </c>
      <c r="AB716" s="25">
        <v>42095</v>
      </c>
      <c r="AC716" s="13">
        <f>DAYS360(AA716,AB716,TRUE)</f>
        <v>134</v>
      </c>
    </row>
    <row r="717" spans="1:29">
      <c r="A717" s="12">
        <v>716</v>
      </c>
      <c r="B717" t="s">
        <v>730</v>
      </c>
      <c r="C717" s="34">
        <v>39854</v>
      </c>
      <c r="D717" s="34" t="s">
        <v>4428</v>
      </c>
      <c r="E717" s="34" t="s">
        <v>4428</v>
      </c>
      <c r="F717" s="34" t="s">
        <v>4428</v>
      </c>
      <c r="G717" s="14" t="s">
        <v>2260</v>
      </c>
      <c r="H717" s="13">
        <v>38.315897</v>
      </c>
      <c r="I717" s="13">
        <v>-122.27863600000001</v>
      </c>
      <c r="J717" s="13" t="b">
        <v>1</v>
      </c>
      <c r="K717" s="34" t="s">
        <v>4428</v>
      </c>
      <c r="L717" s="34" t="s">
        <v>4428</v>
      </c>
      <c r="M717" s="34" t="s">
        <v>4428</v>
      </c>
      <c r="N717" s="13" t="s">
        <v>3019</v>
      </c>
      <c r="O717" s="13" t="s">
        <v>3019</v>
      </c>
      <c r="P717" s="34" t="s">
        <v>4428</v>
      </c>
      <c r="Q717" s="34" t="s">
        <v>4428</v>
      </c>
      <c r="R717" s="13">
        <v>1999</v>
      </c>
      <c r="S717" s="13">
        <v>1983</v>
      </c>
      <c r="T717" s="22">
        <v>575000</v>
      </c>
      <c r="U717" s="13" t="s">
        <v>3016</v>
      </c>
      <c r="V717" s="14" t="s">
        <v>3600</v>
      </c>
      <c r="W717" s="13">
        <f t="shared" si="23"/>
        <v>0</v>
      </c>
      <c r="X717" s="13">
        <f t="shared" si="24"/>
        <v>0</v>
      </c>
      <c r="Y717" s="12">
        <v>1</v>
      </c>
      <c r="AA717" s="25">
        <v>41912</v>
      </c>
      <c r="AB717" s="13" t="s">
        <v>3181</v>
      </c>
      <c r="AC717" s="13" t="s">
        <v>4428</v>
      </c>
    </row>
    <row r="718" spans="1:29">
      <c r="A718" s="12">
        <v>717</v>
      </c>
      <c r="B718" t="s">
        <v>731</v>
      </c>
      <c r="C718" s="34">
        <v>39854</v>
      </c>
      <c r="D718" s="34" t="s">
        <v>4428</v>
      </c>
      <c r="E718" s="34" t="s">
        <v>4428</v>
      </c>
      <c r="F718" s="34" t="s">
        <v>4428</v>
      </c>
      <c r="G718" s="14" t="s">
        <v>2261</v>
      </c>
      <c r="H718" s="13">
        <v>38.315719999999999</v>
      </c>
      <c r="I718" s="13">
        <v>-122.278606</v>
      </c>
      <c r="J718" s="13" t="b">
        <v>1</v>
      </c>
      <c r="K718" s="34" t="s">
        <v>4428</v>
      </c>
      <c r="L718" s="34" t="s">
        <v>4428</v>
      </c>
      <c r="M718" s="34" t="s">
        <v>4428</v>
      </c>
      <c r="N718" s="13" t="s">
        <v>3019</v>
      </c>
      <c r="O718" s="13" t="s">
        <v>3019</v>
      </c>
      <c r="P718" s="34" t="s">
        <v>4428</v>
      </c>
      <c r="Q718" s="34" t="s">
        <v>4428</v>
      </c>
      <c r="R718" s="13">
        <v>1999</v>
      </c>
      <c r="S718" s="13">
        <v>1983</v>
      </c>
      <c r="T718" s="22">
        <v>602600</v>
      </c>
      <c r="U718" s="13" t="s">
        <v>3016</v>
      </c>
      <c r="V718" s="14" t="s">
        <v>3889</v>
      </c>
      <c r="W718" s="13">
        <f t="shared" si="23"/>
        <v>1</v>
      </c>
      <c r="X718" s="13">
        <f t="shared" si="24"/>
        <v>0</v>
      </c>
      <c r="Y718" s="12">
        <v>2</v>
      </c>
      <c r="AA718" s="25">
        <v>41949</v>
      </c>
      <c r="AB718" s="13" t="s">
        <v>3182</v>
      </c>
      <c r="AC718" s="13" t="s">
        <v>4428</v>
      </c>
    </row>
    <row r="719" spans="1:29">
      <c r="A719" s="12">
        <v>718</v>
      </c>
      <c r="B719" t="s">
        <v>732</v>
      </c>
      <c r="C719" s="34">
        <v>39854</v>
      </c>
      <c r="D719" s="34" t="s">
        <v>4428</v>
      </c>
      <c r="E719" s="34" t="s">
        <v>4428</v>
      </c>
      <c r="F719" s="34" t="s">
        <v>4428</v>
      </c>
      <c r="G719" s="14" t="s">
        <v>2262</v>
      </c>
      <c r="H719" s="13">
        <v>38.315277000000002</v>
      </c>
      <c r="I719" s="13">
        <v>-122.277615</v>
      </c>
      <c r="J719" s="13" t="b">
        <v>1</v>
      </c>
      <c r="K719" s="34" t="s">
        <v>4428</v>
      </c>
      <c r="L719" s="34" t="s">
        <v>4428</v>
      </c>
      <c r="M719" s="34" t="s">
        <v>4428</v>
      </c>
      <c r="N719" s="13" t="s">
        <v>3019</v>
      </c>
      <c r="O719" s="13" t="s">
        <v>3019</v>
      </c>
      <c r="P719" s="34" t="s">
        <v>4428</v>
      </c>
      <c r="Q719" s="34" t="s">
        <v>4428</v>
      </c>
      <c r="R719" s="13">
        <v>1999</v>
      </c>
      <c r="S719" s="13">
        <v>1983</v>
      </c>
      <c r="T719" s="22">
        <v>574000</v>
      </c>
      <c r="U719" s="13" t="s">
        <v>3016</v>
      </c>
      <c r="V719" s="14" t="s">
        <v>3890</v>
      </c>
      <c r="W719" s="13">
        <f t="shared" si="23"/>
        <v>0</v>
      </c>
      <c r="X719" s="13">
        <f t="shared" si="24"/>
        <v>0</v>
      </c>
      <c r="Y719" s="12">
        <v>3</v>
      </c>
      <c r="AA719" s="13" t="s">
        <v>4428</v>
      </c>
      <c r="AB719" s="13" t="s">
        <v>4428</v>
      </c>
      <c r="AC719" s="13" t="s">
        <v>4428</v>
      </c>
    </row>
    <row r="720" spans="1:29">
      <c r="A720" s="12">
        <v>719</v>
      </c>
      <c r="B720" t="s">
        <v>733</v>
      </c>
      <c r="C720" s="34">
        <v>39854</v>
      </c>
      <c r="D720" s="34" t="s">
        <v>4428</v>
      </c>
      <c r="E720" s="34" t="s">
        <v>4428</v>
      </c>
      <c r="F720" s="34" t="s">
        <v>4428</v>
      </c>
      <c r="G720" s="14" t="s">
        <v>2263</v>
      </c>
      <c r="H720" s="13">
        <v>38.3155</v>
      </c>
      <c r="I720" s="13">
        <v>-122.277665</v>
      </c>
      <c r="J720" s="13" t="b">
        <v>1</v>
      </c>
      <c r="K720" s="34" t="s">
        <v>4428</v>
      </c>
      <c r="L720" s="34" t="s">
        <v>4428</v>
      </c>
      <c r="M720" s="34" t="s">
        <v>4428</v>
      </c>
      <c r="N720" s="13" t="s">
        <v>3019</v>
      </c>
      <c r="O720" s="13" t="s">
        <v>3019</v>
      </c>
      <c r="P720" s="34" t="s">
        <v>4428</v>
      </c>
      <c r="Q720" s="34" t="s">
        <v>4428</v>
      </c>
      <c r="R720" s="13">
        <v>1999</v>
      </c>
      <c r="S720" s="13">
        <v>1983</v>
      </c>
      <c r="T720" s="22">
        <v>586700</v>
      </c>
      <c r="U720" s="13" t="s">
        <v>3016</v>
      </c>
      <c r="V720" s="14" t="s">
        <v>3889</v>
      </c>
      <c r="W720" s="13">
        <f t="shared" si="23"/>
        <v>1</v>
      </c>
      <c r="X720" s="13">
        <f t="shared" si="24"/>
        <v>0</v>
      </c>
      <c r="Y720" s="12">
        <v>2</v>
      </c>
      <c r="AA720" s="25">
        <v>42045</v>
      </c>
      <c r="AB720" s="25">
        <v>42055</v>
      </c>
      <c r="AC720" s="13">
        <f>DAYS360(AA720,AB720,TRUE)</f>
        <v>10</v>
      </c>
    </row>
    <row r="721" spans="1:29">
      <c r="A721" s="12">
        <v>720</v>
      </c>
      <c r="B721" t="s">
        <v>734</v>
      </c>
      <c r="C721" s="34">
        <v>39854</v>
      </c>
      <c r="D721" s="34" t="s">
        <v>4428</v>
      </c>
      <c r="E721" s="34" t="s">
        <v>4428</v>
      </c>
      <c r="F721" s="34" t="s">
        <v>4428</v>
      </c>
      <c r="G721" s="14" t="s">
        <v>2264</v>
      </c>
      <c r="H721" s="13">
        <v>38.316217000000002</v>
      </c>
      <c r="I721" s="13">
        <v>-122.27818600000001</v>
      </c>
      <c r="J721" s="13" t="b">
        <v>1</v>
      </c>
      <c r="K721" s="34" t="s">
        <v>4428</v>
      </c>
      <c r="L721" s="34" t="s">
        <v>4428</v>
      </c>
      <c r="M721" s="34" t="s">
        <v>4428</v>
      </c>
      <c r="N721" s="13" t="s">
        <v>3019</v>
      </c>
      <c r="O721" s="13" t="s">
        <v>3019</v>
      </c>
      <c r="P721" s="34" t="s">
        <v>4428</v>
      </c>
      <c r="Q721" s="34" t="s">
        <v>4428</v>
      </c>
      <c r="R721" s="13">
        <v>1999</v>
      </c>
      <c r="S721" s="13">
        <v>1983</v>
      </c>
      <c r="T721" s="22">
        <v>573700</v>
      </c>
      <c r="U721" s="13" t="s">
        <v>3016</v>
      </c>
      <c r="V721" s="14" t="s">
        <v>3889</v>
      </c>
      <c r="W721" s="13">
        <f t="shared" si="23"/>
        <v>1</v>
      </c>
      <c r="X721" s="13">
        <f t="shared" si="24"/>
        <v>0</v>
      </c>
      <c r="Y721" s="12">
        <v>2</v>
      </c>
      <c r="AA721" s="13" t="s">
        <v>4428</v>
      </c>
      <c r="AB721" s="13" t="s">
        <v>4428</v>
      </c>
      <c r="AC721" s="13" t="s">
        <v>4428</v>
      </c>
    </row>
    <row r="722" spans="1:29">
      <c r="A722" s="12">
        <v>721</v>
      </c>
      <c r="B722" t="s">
        <v>735</v>
      </c>
      <c r="C722" s="34">
        <v>39854</v>
      </c>
      <c r="D722" s="34" t="s">
        <v>4428</v>
      </c>
      <c r="E722" s="34" t="s">
        <v>4428</v>
      </c>
      <c r="F722" s="34" t="s">
        <v>4428</v>
      </c>
      <c r="G722" s="14" t="s">
        <v>2265</v>
      </c>
      <c r="H722" s="13">
        <v>38.316468</v>
      </c>
      <c r="I722" s="13">
        <v>-122.27810100000001</v>
      </c>
      <c r="J722" s="13" t="b">
        <v>1</v>
      </c>
      <c r="K722" s="34" t="s">
        <v>4428</v>
      </c>
      <c r="L722" s="34" t="s">
        <v>4428</v>
      </c>
      <c r="M722" s="34" t="s">
        <v>4428</v>
      </c>
      <c r="N722" s="13" t="s">
        <v>3019</v>
      </c>
      <c r="O722" s="13" t="s">
        <v>3019</v>
      </c>
      <c r="P722" s="34" t="s">
        <v>4428</v>
      </c>
      <c r="Q722" s="34" t="s">
        <v>4428</v>
      </c>
      <c r="R722" s="13">
        <v>1999</v>
      </c>
      <c r="S722" s="13">
        <v>1983</v>
      </c>
      <c r="T722" s="22">
        <v>579200</v>
      </c>
      <c r="U722" s="13" t="s">
        <v>3016</v>
      </c>
      <c r="V722" s="14" t="s">
        <v>3891</v>
      </c>
      <c r="W722" s="13">
        <f t="shared" si="23"/>
        <v>0</v>
      </c>
      <c r="X722" s="13">
        <f t="shared" si="24"/>
        <v>0</v>
      </c>
      <c r="Y722" s="12">
        <v>2</v>
      </c>
      <c r="AA722" s="25">
        <v>42213</v>
      </c>
      <c r="AB722" s="25">
        <v>42234</v>
      </c>
      <c r="AC722" s="13">
        <f>DAYS360(AA722,AB722,TRUE)</f>
        <v>20</v>
      </c>
    </row>
    <row r="723" spans="1:29">
      <c r="A723" s="12">
        <v>722</v>
      </c>
      <c r="B723" t="s">
        <v>736</v>
      </c>
      <c r="C723" s="34">
        <v>39854</v>
      </c>
      <c r="D723" s="34" t="s">
        <v>4428</v>
      </c>
      <c r="E723" s="34" t="s">
        <v>4428</v>
      </c>
      <c r="F723" s="34" t="s">
        <v>4428</v>
      </c>
      <c r="G723" s="14" t="s">
        <v>2266</v>
      </c>
      <c r="H723" s="13">
        <v>38.317397999999997</v>
      </c>
      <c r="I723" s="13">
        <v>-122.27947399999999</v>
      </c>
      <c r="J723" s="13" t="b">
        <v>1</v>
      </c>
      <c r="K723" s="34" t="s">
        <v>4428</v>
      </c>
      <c r="L723" s="34" t="s">
        <v>4428</v>
      </c>
      <c r="M723" s="34" t="s">
        <v>4428</v>
      </c>
      <c r="N723" s="13" t="s">
        <v>3019</v>
      </c>
      <c r="O723" s="13" t="s">
        <v>3019</v>
      </c>
      <c r="P723" s="34" t="s">
        <v>4428</v>
      </c>
      <c r="Q723" s="34" t="s">
        <v>4428</v>
      </c>
      <c r="R723" s="13">
        <v>1999</v>
      </c>
      <c r="S723" s="13">
        <v>1980</v>
      </c>
      <c r="T723" s="22">
        <v>578700</v>
      </c>
      <c r="U723" s="13" t="s">
        <v>3016</v>
      </c>
      <c r="V723" s="14" t="s">
        <v>3600</v>
      </c>
      <c r="W723" s="13">
        <f t="shared" si="23"/>
        <v>0</v>
      </c>
      <c r="X723" s="13">
        <f t="shared" si="24"/>
        <v>0</v>
      </c>
      <c r="Y723" s="12">
        <v>1</v>
      </c>
      <c r="AA723" s="25">
        <v>41891</v>
      </c>
      <c r="AB723" s="25">
        <v>41962</v>
      </c>
      <c r="AC723" s="13">
        <f>DAYS360(AA723,AB723,TRUE)</f>
        <v>70</v>
      </c>
    </row>
    <row r="724" spans="1:29">
      <c r="A724" s="12">
        <v>723</v>
      </c>
      <c r="B724" t="s">
        <v>737</v>
      </c>
      <c r="C724" s="34">
        <v>39854</v>
      </c>
      <c r="D724" s="34" t="s">
        <v>4428</v>
      </c>
      <c r="E724" s="34" t="s">
        <v>4428</v>
      </c>
      <c r="F724" s="34" t="s">
        <v>4428</v>
      </c>
      <c r="G724" s="14" t="s">
        <v>2267</v>
      </c>
      <c r="H724" s="13">
        <v>38.317843000000003</v>
      </c>
      <c r="I724" s="13">
        <v>-122.28017699999999</v>
      </c>
      <c r="J724" s="13" t="b">
        <v>1</v>
      </c>
      <c r="K724" s="34" t="s">
        <v>4428</v>
      </c>
      <c r="L724" s="34" t="s">
        <v>4428</v>
      </c>
      <c r="M724" s="34" t="s">
        <v>4428</v>
      </c>
      <c r="N724" s="13" t="s">
        <v>3019</v>
      </c>
      <c r="O724" s="13" t="s">
        <v>3019</v>
      </c>
      <c r="P724" s="34" t="s">
        <v>4428</v>
      </c>
      <c r="Q724" s="34" t="s">
        <v>4428</v>
      </c>
      <c r="R724" s="13">
        <v>1999</v>
      </c>
      <c r="S724" s="13">
        <v>1980</v>
      </c>
      <c r="T724" s="22">
        <v>572400</v>
      </c>
      <c r="U724" s="13" t="s">
        <v>3016</v>
      </c>
      <c r="V724" s="14" t="s">
        <v>3600</v>
      </c>
      <c r="W724" s="13">
        <f t="shared" si="23"/>
        <v>0</v>
      </c>
      <c r="X724" s="13">
        <f t="shared" si="24"/>
        <v>0</v>
      </c>
      <c r="Y724" s="12">
        <v>1</v>
      </c>
      <c r="AA724" s="13" t="s">
        <v>4428</v>
      </c>
      <c r="AB724" s="13" t="s">
        <v>4428</v>
      </c>
      <c r="AC724" s="13" t="s">
        <v>4428</v>
      </c>
    </row>
    <row r="725" spans="1:29">
      <c r="A725" s="12">
        <v>724</v>
      </c>
      <c r="B725" t="s">
        <v>738</v>
      </c>
      <c r="C725" s="34">
        <v>19054</v>
      </c>
      <c r="D725" s="34" t="s">
        <v>4428</v>
      </c>
      <c r="E725" s="34" t="s">
        <v>4428</v>
      </c>
      <c r="F725" s="34" t="s">
        <v>4428</v>
      </c>
      <c r="G725" s="14" t="s">
        <v>2268</v>
      </c>
      <c r="H725" s="13">
        <v>38.317582999999999</v>
      </c>
      <c r="I725" s="13">
        <v>-122.282129</v>
      </c>
      <c r="J725" s="13" t="b">
        <v>1</v>
      </c>
      <c r="K725" s="34" t="s">
        <v>4428</v>
      </c>
      <c r="L725" s="34" t="s">
        <v>4428</v>
      </c>
      <c r="M725" s="34" t="s">
        <v>4428</v>
      </c>
      <c r="N725" s="13" t="s">
        <v>3019</v>
      </c>
      <c r="O725" s="13" t="s">
        <v>3019</v>
      </c>
      <c r="P725" s="34" t="s">
        <v>4428</v>
      </c>
      <c r="Q725" s="34" t="s">
        <v>4428</v>
      </c>
      <c r="R725" s="13">
        <v>1999</v>
      </c>
      <c r="S725" s="13">
        <v>1980</v>
      </c>
      <c r="T725" s="22">
        <v>577700</v>
      </c>
      <c r="U725" s="13" t="s">
        <v>3016</v>
      </c>
      <c r="V725" s="14" t="s">
        <v>3892</v>
      </c>
      <c r="W725" s="13">
        <f t="shared" si="23"/>
        <v>1</v>
      </c>
      <c r="X725" s="13">
        <f t="shared" si="24"/>
        <v>0</v>
      </c>
      <c r="Y725" s="12">
        <v>2</v>
      </c>
      <c r="AA725" s="13" t="s">
        <v>4428</v>
      </c>
      <c r="AB725" s="13" t="s">
        <v>4428</v>
      </c>
      <c r="AC725" s="13" t="s">
        <v>4428</v>
      </c>
    </row>
    <row r="726" spans="1:29">
      <c r="A726" s="12">
        <v>725</v>
      </c>
      <c r="B726" t="s">
        <v>739</v>
      </c>
      <c r="C726" s="34">
        <v>39854</v>
      </c>
      <c r="D726" s="34" t="s">
        <v>4428</v>
      </c>
      <c r="E726" s="34" t="s">
        <v>4428</v>
      </c>
      <c r="F726" s="34" t="s">
        <v>4428</v>
      </c>
      <c r="G726" s="14" t="s">
        <v>2269</v>
      </c>
      <c r="H726" s="13">
        <v>38.316673000000002</v>
      </c>
      <c r="I726" s="13">
        <v>-122.279428</v>
      </c>
      <c r="J726" s="13" t="b">
        <v>1</v>
      </c>
      <c r="K726" s="34" t="s">
        <v>4428</v>
      </c>
      <c r="L726" s="34" t="s">
        <v>4428</v>
      </c>
      <c r="M726" s="34" t="s">
        <v>4428</v>
      </c>
      <c r="N726" s="13" t="s">
        <v>3019</v>
      </c>
      <c r="O726" s="13" t="s">
        <v>3019</v>
      </c>
      <c r="P726" s="34" t="s">
        <v>4428</v>
      </c>
      <c r="Q726" s="34" t="s">
        <v>4428</v>
      </c>
      <c r="R726" s="13">
        <v>1634</v>
      </c>
      <c r="S726" s="13">
        <v>1980</v>
      </c>
      <c r="T726" s="22">
        <v>528200</v>
      </c>
      <c r="U726" s="13" t="s">
        <v>3016</v>
      </c>
      <c r="V726" s="14" t="s">
        <v>3600</v>
      </c>
      <c r="W726" s="13">
        <f t="shared" si="23"/>
        <v>0</v>
      </c>
      <c r="X726" s="13">
        <f t="shared" si="24"/>
        <v>0</v>
      </c>
      <c r="Y726" s="12">
        <v>1</v>
      </c>
      <c r="AA726" s="13" t="s">
        <v>4428</v>
      </c>
      <c r="AB726" s="13" t="s">
        <v>4428</v>
      </c>
      <c r="AC726" s="13" t="s">
        <v>4428</v>
      </c>
    </row>
    <row r="727" spans="1:29">
      <c r="A727" s="12">
        <v>726</v>
      </c>
      <c r="B727" t="s">
        <v>740</v>
      </c>
      <c r="C727" s="34">
        <v>26464</v>
      </c>
      <c r="D727" s="34" t="s">
        <v>4428</v>
      </c>
      <c r="E727" s="34" t="s">
        <v>4428</v>
      </c>
      <c r="F727" s="34" t="s">
        <v>4428</v>
      </c>
      <c r="G727" s="14" t="s">
        <v>2270</v>
      </c>
      <c r="H727" s="13">
        <v>38.309556000000001</v>
      </c>
      <c r="I727" s="13">
        <v>-122.289359</v>
      </c>
      <c r="J727" s="13" t="b">
        <v>1</v>
      </c>
      <c r="K727" s="34" t="s">
        <v>4428</v>
      </c>
      <c r="L727" s="34" t="s">
        <v>4428</v>
      </c>
      <c r="M727" s="34" t="s">
        <v>4428</v>
      </c>
      <c r="N727" s="13" t="s">
        <v>3018</v>
      </c>
      <c r="O727" s="13" t="s">
        <v>3018</v>
      </c>
      <c r="P727" s="34" t="s">
        <v>4428</v>
      </c>
      <c r="Q727" s="34" t="s">
        <v>4428</v>
      </c>
      <c r="R727" s="19" t="s">
        <v>3027</v>
      </c>
      <c r="S727" s="13" t="s">
        <v>4428</v>
      </c>
      <c r="T727" s="22" t="s">
        <v>4428</v>
      </c>
      <c r="U727" s="13" t="s">
        <v>3016</v>
      </c>
      <c r="V727" s="14" t="s">
        <v>3893</v>
      </c>
      <c r="W727" s="13">
        <f t="shared" si="23"/>
        <v>0</v>
      </c>
      <c r="X727" s="13">
        <f t="shared" si="24"/>
        <v>0</v>
      </c>
      <c r="Y727" s="12">
        <v>2</v>
      </c>
      <c r="AA727" s="13" t="s">
        <v>4428</v>
      </c>
      <c r="AB727" s="13" t="s">
        <v>4428</v>
      </c>
      <c r="AC727" s="13" t="s">
        <v>4428</v>
      </c>
    </row>
    <row r="728" spans="1:29">
      <c r="A728" s="12">
        <v>727</v>
      </c>
      <c r="B728" t="s">
        <v>741</v>
      </c>
      <c r="C728" s="34">
        <v>26464</v>
      </c>
      <c r="D728" s="34" t="s">
        <v>4428</v>
      </c>
      <c r="E728" s="34" t="s">
        <v>4428</v>
      </c>
      <c r="F728" s="34" t="s">
        <v>4428</v>
      </c>
      <c r="G728" s="14" t="s">
        <v>2271</v>
      </c>
      <c r="H728" s="13">
        <v>38.309564999999999</v>
      </c>
      <c r="I728" s="13">
        <v>-122.289309</v>
      </c>
      <c r="J728" s="13" t="b">
        <v>1</v>
      </c>
      <c r="K728" s="34" t="s">
        <v>4428</v>
      </c>
      <c r="L728" s="34" t="s">
        <v>4428</v>
      </c>
      <c r="M728" s="34" t="s">
        <v>4428</v>
      </c>
      <c r="N728" s="13" t="s">
        <v>3018</v>
      </c>
      <c r="O728" s="13" t="s">
        <v>3018</v>
      </c>
      <c r="P728" s="34" t="s">
        <v>4428</v>
      </c>
      <c r="Q728" s="34" t="s">
        <v>4428</v>
      </c>
      <c r="R728" s="19" t="s">
        <v>3027</v>
      </c>
      <c r="S728" s="13" t="s">
        <v>4428</v>
      </c>
      <c r="T728" s="22" t="s">
        <v>4428</v>
      </c>
      <c r="U728" s="13" t="s">
        <v>3016</v>
      </c>
      <c r="V728" s="14" t="s">
        <v>3894</v>
      </c>
      <c r="W728" s="13">
        <f t="shared" si="23"/>
        <v>0</v>
      </c>
      <c r="X728" s="13">
        <f t="shared" si="24"/>
        <v>0</v>
      </c>
      <c r="Y728" s="12">
        <v>2</v>
      </c>
      <c r="AA728" s="13" t="s">
        <v>4428</v>
      </c>
      <c r="AB728" s="13" t="s">
        <v>4428</v>
      </c>
      <c r="AC728" s="13" t="s">
        <v>4428</v>
      </c>
    </row>
    <row r="729" spans="1:29">
      <c r="A729" s="12">
        <v>728</v>
      </c>
      <c r="B729" t="s">
        <v>1483</v>
      </c>
      <c r="C729" s="34">
        <v>26464</v>
      </c>
      <c r="D729" s="34" t="s">
        <v>4428</v>
      </c>
      <c r="E729" s="34" t="s">
        <v>4428</v>
      </c>
      <c r="F729" s="34" t="s">
        <v>4428</v>
      </c>
      <c r="G729" s="14" t="s">
        <v>2272</v>
      </c>
      <c r="H729" s="13">
        <v>38.309573</v>
      </c>
      <c r="I729" s="13">
        <v>-122.28926</v>
      </c>
      <c r="J729" s="13" t="b">
        <v>1</v>
      </c>
      <c r="K729" s="34" t="s">
        <v>4428</v>
      </c>
      <c r="L729" s="34" t="s">
        <v>4428</v>
      </c>
      <c r="M729" s="34" t="s">
        <v>4428</v>
      </c>
      <c r="N729" s="13" t="s">
        <v>3018</v>
      </c>
      <c r="O729" s="13" t="s">
        <v>3018</v>
      </c>
      <c r="P729" s="34" t="s">
        <v>4428</v>
      </c>
      <c r="Q729" s="34" t="s">
        <v>4428</v>
      </c>
      <c r="R729" s="19" t="s">
        <v>3027</v>
      </c>
      <c r="S729" s="13" t="s">
        <v>4428</v>
      </c>
      <c r="T729" s="22" t="s">
        <v>4428</v>
      </c>
      <c r="U729" s="13" t="s">
        <v>3016</v>
      </c>
      <c r="V729" s="14" t="s">
        <v>3894</v>
      </c>
      <c r="W729" s="13">
        <f t="shared" si="23"/>
        <v>0</v>
      </c>
      <c r="X729" s="13">
        <f t="shared" si="24"/>
        <v>0</v>
      </c>
      <c r="Y729" s="12">
        <v>2</v>
      </c>
      <c r="AA729" s="13" t="s">
        <v>4428</v>
      </c>
      <c r="AB729" s="13" t="s">
        <v>4428</v>
      </c>
      <c r="AC729" s="13" t="s">
        <v>4428</v>
      </c>
    </row>
    <row r="730" spans="1:29">
      <c r="A730" s="12">
        <v>729</v>
      </c>
      <c r="B730" t="s">
        <v>742</v>
      </c>
      <c r="C730" s="34">
        <v>26464</v>
      </c>
      <c r="D730" s="34" t="s">
        <v>4428</v>
      </c>
      <c r="E730" s="34" t="s">
        <v>4428</v>
      </c>
      <c r="F730" s="34" t="s">
        <v>4428</v>
      </c>
      <c r="G730" s="14" t="s">
        <v>2273</v>
      </c>
      <c r="H730" s="13">
        <v>38.309581000000001</v>
      </c>
      <c r="I730" s="13">
        <v>-122.28921099999999</v>
      </c>
      <c r="J730" s="13" t="b">
        <v>1</v>
      </c>
      <c r="K730" s="34" t="s">
        <v>4428</v>
      </c>
      <c r="L730" s="34" t="s">
        <v>4428</v>
      </c>
      <c r="M730" s="34" t="s">
        <v>4428</v>
      </c>
      <c r="N730" s="13" t="s">
        <v>3018</v>
      </c>
      <c r="O730" s="13" t="s">
        <v>3018</v>
      </c>
      <c r="P730" s="34" t="s">
        <v>4428</v>
      </c>
      <c r="Q730" s="34" t="s">
        <v>4428</v>
      </c>
      <c r="R730" s="19" t="s">
        <v>3027</v>
      </c>
      <c r="S730" s="13" t="s">
        <v>4428</v>
      </c>
      <c r="T730" s="22" t="s">
        <v>4428</v>
      </c>
      <c r="U730" s="13" t="s">
        <v>3016</v>
      </c>
      <c r="V730" s="14" t="s">
        <v>3894</v>
      </c>
      <c r="W730" s="13">
        <f t="shared" si="23"/>
        <v>0</v>
      </c>
      <c r="X730" s="13">
        <f t="shared" si="24"/>
        <v>0</v>
      </c>
      <c r="Y730" s="12">
        <v>2</v>
      </c>
      <c r="AA730" s="25">
        <v>41912</v>
      </c>
      <c r="AB730" s="25">
        <v>41935</v>
      </c>
      <c r="AC730" s="13">
        <f>DAYS360(AA730,AB730,TRUE)</f>
        <v>23</v>
      </c>
    </row>
    <row r="731" spans="1:29">
      <c r="A731" s="12">
        <v>730</v>
      </c>
      <c r="B731" t="s">
        <v>743</v>
      </c>
      <c r="C731" s="34">
        <v>26464</v>
      </c>
      <c r="D731" s="34" t="s">
        <v>4428</v>
      </c>
      <c r="E731" s="34" t="s">
        <v>4428</v>
      </c>
      <c r="F731" s="34" t="s">
        <v>4428</v>
      </c>
      <c r="G731" s="14" t="s">
        <v>2274</v>
      </c>
      <c r="H731" s="13">
        <v>38.311168000000002</v>
      </c>
      <c r="I731" s="13">
        <v>-122.28609400000001</v>
      </c>
      <c r="J731" s="13" t="b">
        <v>1</v>
      </c>
      <c r="K731" s="34" t="s">
        <v>4428</v>
      </c>
      <c r="L731" s="34" t="s">
        <v>4428</v>
      </c>
      <c r="M731" s="34" t="s">
        <v>4428</v>
      </c>
      <c r="N731" s="13" t="s">
        <v>3019</v>
      </c>
      <c r="O731" s="13" t="s">
        <v>3019</v>
      </c>
      <c r="P731" s="34" t="s">
        <v>4428</v>
      </c>
      <c r="Q731" s="34" t="s">
        <v>4428</v>
      </c>
      <c r="R731" s="13">
        <v>1337</v>
      </c>
      <c r="S731" s="13">
        <v>1962</v>
      </c>
      <c r="T731" s="22">
        <v>418700</v>
      </c>
      <c r="U731" s="13" t="s">
        <v>3016</v>
      </c>
      <c r="V731" s="14" t="s">
        <v>3895</v>
      </c>
      <c r="W731" s="13">
        <f t="shared" si="23"/>
        <v>1</v>
      </c>
      <c r="X731" s="13">
        <f t="shared" si="24"/>
        <v>0</v>
      </c>
      <c r="Y731" s="12">
        <v>2</v>
      </c>
      <c r="AA731" s="25">
        <v>42226</v>
      </c>
      <c r="AB731" s="25">
        <v>42264</v>
      </c>
      <c r="AC731" s="13">
        <f>DAYS360(AA731,AB731,TRUE)</f>
        <v>37</v>
      </c>
    </row>
    <row r="732" spans="1:29">
      <c r="A732" s="12">
        <v>731</v>
      </c>
      <c r="B732" t="s">
        <v>744</v>
      </c>
      <c r="C732" s="34">
        <v>26464</v>
      </c>
      <c r="D732" s="34" t="s">
        <v>4428</v>
      </c>
      <c r="E732" s="34" t="s">
        <v>4428</v>
      </c>
      <c r="F732" s="34" t="s">
        <v>4428</v>
      </c>
      <c r="G732" s="14" t="s">
        <v>2275</v>
      </c>
      <c r="H732" s="13">
        <v>38.311309000000001</v>
      </c>
      <c r="I732" s="13">
        <v>-122.286175</v>
      </c>
      <c r="J732" s="13" t="b">
        <v>1</v>
      </c>
      <c r="K732" s="34" t="s">
        <v>4428</v>
      </c>
      <c r="L732" s="34" t="s">
        <v>4428</v>
      </c>
      <c r="M732" s="34" t="s">
        <v>4428</v>
      </c>
      <c r="N732" s="13" t="s">
        <v>3019</v>
      </c>
      <c r="O732" s="13" t="s">
        <v>3019</v>
      </c>
      <c r="P732" s="34" t="s">
        <v>4428</v>
      </c>
      <c r="Q732" s="34" t="s">
        <v>4428</v>
      </c>
      <c r="R732" s="13">
        <v>1294</v>
      </c>
      <c r="S732" s="13">
        <v>1963</v>
      </c>
      <c r="T732" s="22">
        <v>428600</v>
      </c>
      <c r="U732" s="13" t="s">
        <v>3016</v>
      </c>
      <c r="V732" s="14" t="s">
        <v>3896</v>
      </c>
      <c r="W732" s="13">
        <f t="shared" si="23"/>
        <v>1</v>
      </c>
      <c r="X732" s="13">
        <f t="shared" si="24"/>
        <v>0</v>
      </c>
      <c r="Y732" s="12">
        <v>2</v>
      </c>
      <c r="AA732" s="13" t="s">
        <v>4428</v>
      </c>
      <c r="AB732" s="13" t="s">
        <v>4428</v>
      </c>
      <c r="AC732" s="13" t="s">
        <v>4428</v>
      </c>
    </row>
    <row r="733" spans="1:29">
      <c r="A733" s="12">
        <v>732</v>
      </c>
      <c r="B733" t="s">
        <v>745</v>
      </c>
      <c r="C733" s="34">
        <v>26464</v>
      </c>
      <c r="D733" s="34" t="s">
        <v>4428</v>
      </c>
      <c r="E733" s="34" t="s">
        <v>4428</v>
      </c>
      <c r="F733" s="34" t="s">
        <v>4428</v>
      </c>
      <c r="G733" s="14" t="s">
        <v>2276</v>
      </c>
      <c r="H733" s="13">
        <v>38.311476999999996</v>
      </c>
      <c r="I733" s="13">
        <v>-122.286295</v>
      </c>
      <c r="J733" s="13" t="b">
        <v>1</v>
      </c>
      <c r="K733" s="34" t="s">
        <v>4428</v>
      </c>
      <c r="L733" s="34" t="s">
        <v>4428</v>
      </c>
      <c r="M733" s="34" t="s">
        <v>4428</v>
      </c>
      <c r="N733" s="13" t="s">
        <v>3019</v>
      </c>
      <c r="O733" s="13" t="s">
        <v>3019</v>
      </c>
      <c r="P733" s="34" t="s">
        <v>4428</v>
      </c>
      <c r="Q733" s="34" t="s">
        <v>4428</v>
      </c>
      <c r="R733" s="13">
        <v>1189</v>
      </c>
      <c r="S733" s="13">
        <v>1956</v>
      </c>
      <c r="T733" s="22">
        <v>446400</v>
      </c>
      <c r="U733" s="13" t="s">
        <v>3016</v>
      </c>
      <c r="V733" s="14" t="s">
        <v>3897</v>
      </c>
      <c r="W733" s="13">
        <f t="shared" si="23"/>
        <v>0</v>
      </c>
      <c r="X733" s="13">
        <f t="shared" si="24"/>
        <v>0</v>
      </c>
      <c r="Y733" s="12">
        <v>2</v>
      </c>
      <c r="AA733" s="13" t="s">
        <v>4428</v>
      </c>
      <c r="AB733" s="13" t="s">
        <v>4428</v>
      </c>
      <c r="AC733" s="13" t="s">
        <v>4428</v>
      </c>
    </row>
    <row r="734" spans="1:29">
      <c r="A734" s="12">
        <v>733</v>
      </c>
      <c r="B734" t="s">
        <v>746</v>
      </c>
      <c r="C734" s="34">
        <v>26464</v>
      </c>
      <c r="D734" s="34" t="s">
        <v>4428</v>
      </c>
      <c r="E734" s="34" t="s">
        <v>4428</v>
      </c>
      <c r="F734" s="34" t="s">
        <v>4428</v>
      </c>
      <c r="G734" s="14" t="s">
        <v>2277</v>
      </c>
      <c r="H734" s="13">
        <v>38.311382000000002</v>
      </c>
      <c r="I734" s="13">
        <v>-122.2868</v>
      </c>
      <c r="J734" s="13" t="b">
        <v>1</v>
      </c>
      <c r="K734" s="34" t="s">
        <v>4428</v>
      </c>
      <c r="L734" s="34" t="s">
        <v>4428</v>
      </c>
      <c r="M734" s="34" t="s">
        <v>4428</v>
      </c>
      <c r="N734" s="13" t="s">
        <v>3019</v>
      </c>
      <c r="O734" s="13" t="s">
        <v>3019</v>
      </c>
      <c r="P734" s="34" t="s">
        <v>4428</v>
      </c>
      <c r="Q734" s="34" t="s">
        <v>4428</v>
      </c>
      <c r="R734" s="13">
        <v>1189</v>
      </c>
      <c r="S734" s="13">
        <v>1956</v>
      </c>
      <c r="T734" s="22">
        <v>424700</v>
      </c>
      <c r="U734" s="13" t="s">
        <v>3016</v>
      </c>
      <c r="V734" s="14" t="s">
        <v>3898</v>
      </c>
      <c r="W734" s="13">
        <f t="shared" si="23"/>
        <v>1</v>
      </c>
      <c r="X734" s="13">
        <f t="shared" si="24"/>
        <v>0</v>
      </c>
      <c r="Y734" s="12">
        <v>2</v>
      </c>
      <c r="AA734" s="13" t="s">
        <v>4428</v>
      </c>
      <c r="AB734" s="13" t="s">
        <v>4428</v>
      </c>
      <c r="AC734" s="13" t="s">
        <v>4428</v>
      </c>
    </row>
    <row r="735" spans="1:29">
      <c r="A735" s="12">
        <v>734</v>
      </c>
      <c r="B735" t="s">
        <v>747</v>
      </c>
      <c r="C735" s="34">
        <v>26464</v>
      </c>
      <c r="D735" s="34" t="s">
        <v>4428</v>
      </c>
      <c r="E735" s="34" t="s">
        <v>4428</v>
      </c>
      <c r="F735" s="34" t="s">
        <v>4428</v>
      </c>
      <c r="G735" s="14" t="s">
        <v>2278</v>
      </c>
      <c r="H735" s="13">
        <v>38.311750000000004</v>
      </c>
      <c r="I735" s="13">
        <v>-122.286902</v>
      </c>
      <c r="J735" s="13" t="b">
        <v>1</v>
      </c>
      <c r="K735" s="34" t="s">
        <v>4428</v>
      </c>
      <c r="L735" s="34" t="s">
        <v>4428</v>
      </c>
      <c r="M735" s="34" t="s">
        <v>4428</v>
      </c>
      <c r="N735" s="13" t="s">
        <v>3019</v>
      </c>
      <c r="O735" s="13" t="s">
        <v>3019</v>
      </c>
      <c r="P735" s="34" t="s">
        <v>4428</v>
      </c>
      <c r="Q735" s="34" t="s">
        <v>4428</v>
      </c>
      <c r="R735" s="13">
        <v>1749</v>
      </c>
      <c r="S735" s="13">
        <v>1956</v>
      </c>
      <c r="T735" s="22">
        <v>472000</v>
      </c>
      <c r="U735" s="13" t="s">
        <v>3016</v>
      </c>
      <c r="V735" s="14" t="s">
        <v>3465</v>
      </c>
      <c r="W735" s="13">
        <f t="shared" si="23"/>
        <v>1</v>
      </c>
      <c r="X735" s="13">
        <f t="shared" si="24"/>
        <v>0</v>
      </c>
      <c r="Y735" s="12">
        <v>2</v>
      </c>
      <c r="AA735" s="13" t="s">
        <v>4428</v>
      </c>
      <c r="AB735" s="13" t="s">
        <v>4428</v>
      </c>
      <c r="AC735" s="13" t="s">
        <v>4428</v>
      </c>
    </row>
    <row r="736" spans="1:29">
      <c r="A736" s="12">
        <v>735</v>
      </c>
      <c r="B736" t="s">
        <v>748</v>
      </c>
      <c r="C736" s="34">
        <v>26464</v>
      </c>
      <c r="D736" s="34" t="s">
        <v>4428</v>
      </c>
      <c r="E736" s="34" t="s">
        <v>4428</v>
      </c>
      <c r="F736" s="34" t="s">
        <v>4428</v>
      </c>
      <c r="G736" s="14" t="s">
        <v>2279</v>
      </c>
      <c r="H736" s="13">
        <v>38.311253000000001</v>
      </c>
      <c r="I736" s="13">
        <v>-122.29131</v>
      </c>
      <c r="J736" s="13" t="b">
        <v>1</v>
      </c>
      <c r="K736" s="34" t="s">
        <v>4428</v>
      </c>
      <c r="L736" s="34" t="s">
        <v>4428</v>
      </c>
      <c r="M736" s="34" t="s">
        <v>4428</v>
      </c>
      <c r="N736" s="13" t="s">
        <v>3019</v>
      </c>
      <c r="O736" s="13" t="s">
        <v>3019</v>
      </c>
      <c r="P736" s="34" t="s">
        <v>4428</v>
      </c>
      <c r="Q736" s="34" t="s">
        <v>4428</v>
      </c>
      <c r="R736" s="13">
        <v>948</v>
      </c>
      <c r="S736" s="13">
        <v>1952</v>
      </c>
      <c r="T736" s="22">
        <v>416300</v>
      </c>
      <c r="U736" s="13" t="s">
        <v>3016</v>
      </c>
      <c r="V736" s="14" t="s">
        <v>3899</v>
      </c>
      <c r="W736" s="13">
        <f t="shared" si="23"/>
        <v>1</v>
      </c>
      <c r="X736" s="13">
        <f t="shared" si="24"/>
        <v>0</v>
      </c>
      <c r="Y736" s="12">
        <v>2</v>
      </c>
      <c r="AA736" s="13" t="s">
        <v>4428</v>
      </c>
      <c r="AB736" s="13" t="s">
        <v>4428</v>
      </c>
      <c r="AC736" s="13" t="s">
        <v>4428</v>
      </c>
    </row>
    <row r="737" spans="1:29">
      <c r="A737" s="12">
        <v>736</v>
      </c>
      <c r="B737" t="s">
        <v>749</v>
      </c>
      <c r="C737" s="34">
        <v>26464</v>
      </c>
      <c r="D737" s="34" t="s">
        <v>4428</v>
      </c>
      <c r="E737" s="34" t="s">
        <v>4428</v>
      </c>
      <c r="F737" s="34" t="s">
        <v>4428</v>
      </c>
      <c r="G737" s="14" t="s">
        <v>2280</v>
      </c>
      <c r="H737" s="13">
        <v>38.311897999999999</v>
      </c>
      <c r="I737" s="13">
        <v>-122.291538</v>
      </c>
      <c r="J737" s="13" t="b">
        <v>1</v>
      </c>
      <c r="K737" s="34" t="s">
        <v>4428</v>
      </c>
      <c r="L737" s="34" t="s">
        <v>4428</v>
      </c>
      <c r="M737" s="34" t="s">
        <v>4428</v>
      </c>
      <c r="N737" s="13" t="s">
        <v>3019</v>
      </c>
      <c r="O737" s="13" t="s">
        <v>3019</v>
      </c>
      <c r="P737" s="34" t="s">
        <v>4428</v>
      </c>
      <c r="Q737" s="34" t="s">
        <v>4428</v>
      </c>
      <c r="R737" s="13">
        <v>958</v>
      </c>
      <c r="S737" s="13">
        <v>1945</v>
      </c>
      <c r="T737" s="22">
        <v>351300</v>
      </c>
      <c r="U737" s="13" t="s">
        <v>3016</v>
      </c>
      <c r="V737" s="14" t="s">
        <v>3900</v>
      </c>
      <c r="W737" s="13">
        <f t="shared" si="23"/>
        <v>0</v>
      </c>
      <c r="X737" s="13">
        <f t="shared" si="24"/>
        <v>0</v>
      </c>
      <c r="Y737" s="12">
        <v>2</v>
      </c>
      <c r="AA737" s="13" t="s">
        <v>4428</v>
      </c>
      <c r="AB737" s="13" t="s">
        <v>4428</v>
      </c>
      <c r="AC737" s="13" t="s">
        <v>4428</v>
      </c>
    </row>
    <row r="738" spans="1:29">
      <c r="A738" s="12">
        <v>737</v>
      </c>
      <c r="B738" t="s">
        <v>750</v>
      </c>
      <c r="C738" s="34">
        <v>26464</v>
      </c>
      <c r="D738" s="34" t="s">
        <v>4428</v>
      </c>
      <c r="E738" s="34" t="s">
        <v>4428</v>
      </c>
      <c r="F738" s="34" t="s">
        <v>4428</v>
      </c>
      <c r="G738" s="14" t="s">
        <v>2281</v>
      </c>
      <c r="H738" s="13">
        <v>38.311962000000001</v>
      </c>
      <c r="I738" s="13">
        <v>-122.290239</v>
      </c>
      <c r="J738" s="13" t="b">
        <v>1</v>
      </c>
      <c r="K738" s="34" t="s">
        <v>4428</v>
      </c>
      <c r="L738" s="34" t="s">
        <v>4428</v>
      </c>
      <c r="M738" s="34" t="s">
        <v>4428</v>
      </c>
      <c r="N738" s="13" t="s">
        <v>3019</v>
      </c>
      <c r="O738" s="13" t="s">
        <v>3019</v>
      </c>
      <c r="P738" s="34" t="s">
        <v>4428</v>
      </c>
      <c r="Q738" s="34" t="s">
        <v>4428</v>
      </c>
      <c r="R738" s="13">
        <v>1297</v>
      </c>
      <c r="S738" s="13">
        <v>1974</v>
      </c>
      <c r="T738" s="22">
        <v>465300</v>
      </c>
      <c r="U738" s="13" t="s">
        <v>3016</v>
      </c>
      <c r="V738" s="14" t="s">
        <v>3901</v>
      </c>
      <c r="W738" s="13">
        <f t="shared" si="23"/>
        <v>0</v>
      </c>
      <c r="X738" s="13">
        <f t="shared" si="24"/>
        <v>0</v>
      </c>
      <c r="Y738" s="12">
        <v>2</v>
      </c>
      <c r="AA738" s="13" t="s">
        <v>4428</v>
      </c>
      <c r="AB738" s="13" t="s">
        <v>4428</v>
      </c>
      <c r="AC738" s="13" t="s">
        <v>4428</v>
      </c>
    </row>
    <row r="739" spans="1:29">
      <c r="A739" s="12">
        <v>738</v>
      </c>
      <c r="B739" t="s">
        <v>751</v>
      </c>
      <c r="C739" s="34">
        <v>26464</v>
      </c>
      <c r="D739" s="34" t="s">
        <v>4428</v>
      </c>
      <c r="E739" s="34" t="s">
        <v>4428</v>
      </c>
      <c r="F739" s="34" t="s">
        <v>4428</v>
      </c>
      <c r="G739" s="14" t="s">
        <v>2282</v>
      </c>
      <c r="H739" s="13">
        <v>38.313439000000002</v>
      </c>
      <c r="I739" s="13">
        <v>-122.287716</v>
      </c>
      <c r="J739" s="13" t="b">
        <v>1</v>
      </c>
      <c r="K739" s="34" t="s">
        <v>4428</v>
      </c>
      <c r="L739" s="34" t="s">
        <v>4428</v>
      </c>
      <c r="M739" s="34" t="s">
        <v>4428</v>
      </c>
      <c r="N739" s="13" t="s">
        <v>3018</v>
      </c>
      <c r="O739" s="13" t="s">
        <v>3018</v>
      </c>
      <c r="P739" s="34" t="s">
        <v>4428</v>
      </c>
      <c r="Q739" s="34" t="s">
        <v>4428</v>
      </c>
      <c r="R739" s="19">
        <v>3600</v>
      </c>
      <c r="S739" s="13" t="s">
        <v>4428</v>
      </c>
      <c r="T739" s="22">
        <v>614200</v>
      </c>
      <c r="U739" s="13" t="s">
        <v>3016</v>
      </c>
      <c r="V739" s="14" t="s">
        <v>3902</v>
      </c>
      <c r="W739" s="13">
        <f t="shared" si="23"/>
        <v>0</v>
      </c>
      <c r="X739" s="13">
        <f t="shared" si="24"/>
        <v>0</v>
      </c>
      <c r="Y739" s="12">
        <v>2</v>
      </c>
      <c r="AA739" s="13" t="s">
        <v>4428</v>
      </c>
      <c r="AB739" s="13" t="s">
        <v>4428</v>
      </c>
      <c r="AC739" s="13" t="s">
        <v>4428</v>
      </c>
    </row>
    <row r="740" spans="1:29">
      <c r="A740" s="12">
        <v>739</v>
      </c>
      <c r="B740" t="s">
        <v>752</v>
      </c>
      <c r="C740" s="34">
        <v>16968</v>
      </c>
      <c r="D740" s="34" t="s">
        <v>4428</v>
      </c>
      <c r="E740" s="34" t="s">
        <v>4428</v>
      </c>
      <c r="F740" s="34" t="s">
        <v>4428</v>
      </c>
      <c r="G740" s="14" t="s">
        <v>2283</v>
      </c>
      <c r="H740" s="13">
        <v>38.313316999999998</v>
      </c>
      <c r="I740" s="13">
        <v>-122.290684</v>
      </c>
      <c r="J740" s="13" t="b">
        <v>1</v>
      </c>
      <c r="K740" s="34" t="s">
        <v>4428</v>
      </c>
      <c r="L740" s="34" t="s">
        <v>4428</v>
      </c>
      <c r="M740" s="34" t="s">
        <v>4428</v>
      </c>
      <c r="N740" s="13" t="s">
        <v>3019</v>
      </c>
      <c r="O740" s="13" t="s">
        <v>3019</v>
      </c>
      <c r="P740" s="34" t="s">
        <v>4428</v>
      </c>
      <c r="Q740" s="34" t="s">
        <v>4428</v>
      </c>
      <c r="R740" s="13">
        <v>1422</v>
      </c>
      <c r="S740" s="13">
        <v>1967</v>
      </c>
      <c r="T740" s="22">
        <v>520200</v>
      </c>
      <c r="U740" s="13" t="s">
        <v>3016</v>
      </c>
      <c r="V740" s="14" t="s">
        <v>3903</v>
      </c>
      <c r="W740" s="13">
        <f t="shared" si="23"/>
        <v>0</v>
      </c>
      <c r="X740" s="13">
        <f t="shared" si="24"/>
        <v>0</v>
      </c>
      <c r="Y740" s="12">
        <v>2</v>
      </c>
      <c r="AA740" s="25">
        <v>42058</v>
      </c>
      <c r="AB740" s="25">
        <v>42110</v>
      </c>
      <c r="AC740" s="13">
        <f>DAYS360(AA740,AB740,TRUE)</f>
        <v>53</v>
      </c>
    </row>
    <row r="741" spans="1:29">
      <c r="A741" s="12">
        <v>740</v>
      </c>
      <c r="B741" t="s">
        <v>753</v>
      </c>
      <c r="C741" s="34">
        <v>16968</v>
      </c>
      <c r="D741" s="34" t="s">
        <v>4428</v>
      </c>
      <c r="E741" s="34" t="s">
        <v>4428</v>
      </c>
      <c r="F741" s="34" t="s">
        <v>4428</v>
      </c>
      <c r="G741" s="14" t="s">
        <v>2284</v>
      </c>
      <c r="H741" s="13">
        <v>38.313822000000002</v>
      </c>
      <c r="I741" s="13">
        <v>-122.292106</v>
      </c>
      <c r="J741" s="13" t="b">
        <v>1</v>
      </c>
      <c r="K741" s="34" t="s">
        <v>4428</v>
      </c>
      <c r="L741" s="34" t="s">
        <v>4428</v>
      </c>
      <c r="M741" s="34" t="s">
        <v>4428</v>
      </c>
      <c r="N741" s="13" t="s">
        <v>3019</v>
      </c>
      <c r="O741" s="13" t="s">
        <v>3019</v>
      </c>
      <c r="P741" s="34" t="s">
        <v>4428</v>
      </c>
      <c r="Q741" s="34" t="s">
        <v>4428</v>
      </c>
      <c r="R741" s="13">
        <v>1403</v>
      </c>
      <c r="S741" s="13">
        <v>1966</v>
      </c>
      <c r="T741" s="22">
        <v>470200</v>
      </c>
      <c r="U741" s="13" t="s">
        <v>3016</v>
      </c>
      <c r="V741" s="14" t="s">
        <v>3904</v>
      </c>
      <c r="W741" s="13">
        <f t="shared" si="23"/>
        <v>1</v>
      </c>
      <c r="X741" s="13">
        <f t="shared" si="24"/>
        <v>0</v>
      </c>
      <c r="Y741" s="12">
        <v>2</v>
      </c>
      <c r="AA741" s="25">
        <v>42089</v>
      </c>
      <c r="AB741" s="25">
        <v>42095</v>
      </c>
      <c r="AC741" s="13">
        <f>DAYS360(AA741,AB741,TRUE)</f>
        <v>5</v>
      </c>
    </row>
    <row r="742" spans="1:29">
      <c r="A742" s="12">
        <v>741</v>
      </c>
      <c r="B742" t="s">
        <v>754</v>
      </c>
      <c r="C742" s="34">
        <v>16968</v>
      </c>
      <c r="D742" s="34" t="s">
        <v>4428</v>
      </c>
      <c r="E742" s="34" t="s">
        <v>4428</v>
      </c>
      <c r="F742" s="34" t="s">
        <v>4428</v>
      </c>
      <c r="G742" s="14" t="s">
        <v>2285</v>
      </c>
      <c r="H742" s="13">
        <v>38.314377</v>
      </c>
      <c r="I742" s="13">
        <v>-122.28782099999999</v>
      </c>
      <c r="J742" s="13" t="b">
        <v>1</v>
      </c>
      <c r="K742" s="34" t="s">
        <v>4428</v>
      </c>
      <c r="L742" s="34" t="s">
        <v>4428</v>
      </c>
      <c r="M742" s="34" t="s">
        <v>4428</v>
      </c>
      <c r="N742" s="13" t="s">
        <v>3019</v>
      </c>
      <c r="O742" s="13" t="s">
        <v>3019</v>
      </c>
      <c r="P742" s="34" t="s">
        <v>4428</v>
      </c>
      <c r="Q742" s="34" t="s">
        <v>4428</v>
      </c>
      <c r="R742" s="13">
        <v>2060</v>
      </c>
      <c r="S742" s="13">
        <v>1978</v>
      </c>
      <c r="T742" s="22">
        <v>574500</v>
      </c>
      <c r="U742" s="13" t="s">
        <v>3016</v>
      </c>
      <c r="V742" s="14" t="s">
        <v>3905</v>
      </c>
      <c r="W742" s="13">
        <f t="shared" si="23"/>
        <v>0</v>
      </c>
      <c r="X742" s="13">
        <f t="shared" si="24"/>
        <v>0</v>
      </c>
      <c r="Y742" s="12">
        <v>2</v>
      </c>
      <c r="AA742" s="13" t="s">
        <v>4428</v>
      </c>
      <c r="AB742" s="13" t="s">
        <v>4428</v>
      </c>
      <c r="AC742" s="13" t="s">
        <v>4428</v>
      </c>
    </row>
    <row r="743" spans="1:29">
      <c r="A743" s="12">
        <v>742</v>
      </c>
      <c r="B743" t="s">
        <v>755</v>
      </c>
      <c r="C743" s="34">
        <v>16968</v>
      </c>
      <c r="D743" s="34" t="s">
        <v>4428</v>
      </c>
      <c r="E743" s="34" t="s">
        <v>4428</v>
      </c>
      <c r="F743" s="34" t="s">
        <v>4428</v>
      </c>
      <c r="G743" s="14" t="s">
        <v>2286</v>
      </c>
      <c r="H743" s="13">
        <v>38.316553999999996</v>
      </c>
      <c r="I743" s="13">
        <v>-122.28781499999999</v>
      </c>
      <c r="J743" s="13" t="b">
        <v>1</v>
      </c>
      <c r="K743" s="34" t="s">
        <v>4428</v>
      </c>
      <c r="L743" s="34" t="s">
        <v>4428</v>
      </c>
      <c r="M743" s="34" t="s">
        <v>4428</v>
      </c>
      <c r="N743" s="13" t="s">
        <v>3019</v>
      </c>
      <c r="O743" s="13" t="s">
        <v>3019</v>
      </c>
      <c r="P743" s="34" t="s">
        <v>4428</v>
      </c>
      <c r="Q743" s="34" t="s">
        <v>4428</v>
      </c>
      <c r="R743" s="13">
        <v>2060</v>
      </c>
      <c r="S743" s="13">
        <v>1978</v>
      </c>
      <c r="T743" s="22">
        <v>591600</v>
      </c>
      <c r="U743" s="13" t="s">
        <v>3016</v>
      </c>
      <c r="V743" s="14" t="s">
        <v>3906</v>
      </c>
      <c r="W743" s="13">
        <f t="shared" si="23"/>
        <v>0</v>
      </c>
      <c r="X743" s="13">
        <f t="shared" si="24"/>
        <v>0</v>
      </c>
      <c r="Y743" s="12">
        <v>2</v>
      </c>
      <c r="AA743" s="13" t="s">
        <v>4428</v>
      </c>
      <c r="AB743" s="13" t="s">
        <v>4428</v>
      </c>
      <c r="AC743" s="13" t="s">
        <v>4428</v>
      </c>
    </row>
    <row r="744" spans="1:29">
      <c r="A744" s="12">
        <v>743</v>
      </c>
      <c r="B744" t="s">
        <v>756</v>
      </c>
      <c r="C744" s="34">
        <v>26464</v>
      </c>
      <c r="D744" s="34" t="s">
        <v>4428</v>
      </c>
      <c r="E744" s="34" t="s">
        <v>4428</v>
      </c>
      <c r="F744" s="34" t="s">
        <v>4428</v>
      </c>
      <c r="G744" s="14" t="s">
        <v>2287</v>
      </c>
      <c r="H744" s="13">
        <v>38.308799</v>
      </c>
      <c r="I744" s="13">
        <v>-122.29502100000001</v>
      </c>
      <c r="J744" s="13" t="b">
        <v>1</v>
      </c>
      <c r="K744" s="34" t="s">
        <v>4428</v>
      </c>
      <c r="L744" s="34" t="s">
        <v>4428</v>
      </c>
      <c r="M744" s="34" t="s">
        <v>4428</v>
      </c>
      <c r="N744" s="13" t="s">
        <v>3018</v>
      </c>
      <c r="O744" s="13" t="s">
        <v>3018</v>
      </c>
      <c r="P744" s="34" t="s">
        <v>4428</v>
      </c>
      <c r="Q744" s="34" t="s">
        <v>4428</v>
      </c>
      <c r="R744" s="19">
        <v>4750</v>
      </c>
      <c r="S744" s="13" t="s">
        <v>4428</v>
      </c>
      <c r="T744" s="22" t="s">
        <v>4428</v>
      </c>
      <c r="U744" s="13" t="s">
        <v>3017</v>
      </c>
      <c r="V744" s="14" t="s">
        <v>3907</v>
      </c>
      <c r="W744" s="13">
        <f t="shared" si="23"/>
        <v>0</v>
      </c>
      <c r="X744" s="13">
        <f t="shared" si="24"/>
        <v>0</v>
      </c>
      <c r="Y744" s="12">
        <v>2</v>
      </c>
      <c r="AA744" s="13" t="s">
        <v>3183</v>
      </c>
      <c r="AB744" s="13" t="s">
        <v>3184</v>
      </c>
      <c r="AC744" s="13" t="s">
        <v>4437</v>
      </c>
    </row>
    <row r="745" spans="1:29">
      <c r="A745" s="12">
        <v>744</v>
      </c>
      <c r="B745" t="s">
        <v>757</v>
      </c>
      <c r="C745" s="34">
        <v>26464</v>
      </c>
      <c r="D745" s="34" t="s">
        <v>4428</v>
      </c>
      <c r="E745" s="34" t="s">
        <v>4428</v>
      </c>
      <c r="F745" s="34" t="s">
        <v>4428</v>
      </c>
      <c r="G745" s="14" t="s">
        <v>2288</v>
      </c>
      <c r="H745" s="13">
        <v>38.309362999999998</v>
      </c>
      <c r="I745" s="13">
        <v>-122.29380500000001</v>
      </c>
      <c r="J745" s="13" t="b">
        <v>1</v>
      </c>
      <c r="K745" s="34" t="s">
        <v>4428</v>
      </c>
      <c r="L745" s="34" t="s">
        <v>4428</v>
      </c>
      <c r="M745" s="34" t="s">
        <v>4428</v>
      </c>
      <c r="N745" s="13" t="s">
        <v>3019</v>
      </c>
      <c r="O745" s="13" t="s">
        <v>3019</v>
      </c>
      <c r="P745" s="34" t="s">
        <v>4428</v>
      </c>
      <c r="Q745" s="34" t="s">
        <v>4428</v>
      </c>
      <c r="R745" s="13">
        <v>2219</v>
      </c>
      <c r="S745" s="13">
        <v>1900</v>
      </c>
      <c r="T745" s="22">
        <v>565300</v>
      </c>
      <c r="U745" s="13" t="s">
        <v>3016</v>
      </c>
      <c r="V745" s="14" t="s">
        <v>3908</v>
      </c>
      <c r="W745" s="13">
        <f t="shared" si="23"/>
        <v>0</v>
      </c>
      <c r="X745" s="13">
        <f t="shared" si="24"/>
        <v>0</v>
      </c>
      <c r="Y745" s="12">
        <v>3</v>
      </c>
      <c r="AA745" s="25">
        <v>41884</v>
      </c>
      <c r="AB745" s="13" t="s">
        <v>3185</v>
      </c>
      <c r="AC745" s="13" t="s">
        <v>4428</v>
      </c>
    </row>
    <row r="746" spans="1:29">
      <c r="A746" s="12">
        <v>745</v>
      </c>
      <c r="B746" t="s">
        <v>758</v>
      </c>
      <c r="C746" s="34">
        <v>26464</v>
      </c>
      <c r="D746" s="34" t="s">
        <v>4428</v>
      </c>
      <c r="E746" s="34" t="s">
        <v>4428</v>
      </c>
      <c r="F746" s="34" t="s">
        <v>4428</v>
      </c>
      <c r="G746" s="14" t="s">
        <v>2289</v>
      </c>
      <c r="H746" s="13">
        <v>38.310656999999999</v>
      </c>
      <c r="I746" s="13">
        <v>-122.29418200000001</v>
      </c>
      <c r="J746" s="13" t="b">
        <v>1</v>
      </c>
      <c r="K746" s="34" t="s">
        <v>4428</v>
      </c>
      <c r="L746" s="34" t="s">
        <v>4428</v>
      </c>
      <c r="M746" s="34" t="s">
        <v>4428</v>
      </c>
      <c r="N746" s="13" t="s">
        <v>3019</v>
      </c>
      <c r="O746" s="13" t="s">
        <v>3019</v>
      </c>
      <c r="P746" s="34" t="s">
        <v>4428</v>
      </c>
      <c r="Q746" s="34" t="s">
        <v>4428</v>
      </c>
      <c r="R746" s="13">
        <v>1246</v>
      </c>
      <c r="S746" s="13">
        <v>1940</v>
      </c>
      <c r="T746" s="22">
        <v>442000</v>
      </c>
      <c r="U746" s="13" t="s">
        <v>3016</v>
      </c>
      <c r="V746" s="14" t="s">
        <v>3654</v>
      </c>
      <c r="W746" s="13">
        <f t="shared" si="23"/>
        <v>0</v>
      </c>
      <c r="X746" s="13">
        <f t="shared" si="24"/>
        <v>0</v>
      </c>
      <c r="Y746" s="12">
        <v>2</v>
      </c>
      <c r="AA746" s="13" t="s">
        <v>4428</v>
      </c>
      <c r="AB746" s="13" t="s">
        <v>4428</v>
      </c>
      <c r="AC746" s="13" t="s">
        <v>4428</v>
      </c>
    </row>
    <row r="747" spans="1:29">
      <c r="A747" s="12">
        <v>746</v>
      </c>
      <c r="B747" t="s">
        <v>1484</v>
      </c>
      <c r="C747" s="34">
        <v>26464</v>
      </c>
      <c r="D747" s="34" t="s">
        <v>4428</v>
      </c>
      <c r="E747" s="34" t="s">
        <v>4428</v>
      </c>
      <c r="F747" s="34" t="s">
        <v>4428</v>
      </c>
      <c r="G747" s="14" t="s">
        <v>2290</v>
      </c>
      <c r="H747" s="13">
        <v>38.309930999999999</v>
      </c>
      <c r="I747" s="13">
        <v>-122.295948</v>
      </c>
      <c r="J747" s="13" t="b">
        <v>1</v>
      </c>
      <c r="K747" s="34" t="s">
        <v>4428</v>
      </c>
      <c r="L747" s="34" t="s">
        <v>4428</v>
      </c>
      <c r="M747" s="34" t="s">
        <v>4428</v>
      </c>
      <c r="N747" s="13" t="s">
        <v>3018</v>
      </c>
      <c r="O747" s="13" t="s">
        <v>3018</v>
      </c>
      <c r="P747" s="34" t="s">
        <v>4428</v>
      </c>
      <c r="Q747" s="34" t="s">
        <v>4428</v>
      </c>
      <c r="R747" s="13">
        <v>743</v>
      </c>
      <c r="S747" s="13" t="s">
        <v>4428</v>
      </c>
      <c r="T747" s="22">
        <v>265900</v>
      </c>
      <c r="U747" s="13" t="s">
        <v>3016</v>
      </c>
      <c r="V747" s="14" t="s">
        <v>3909</v>
      </c>
      <c r="W747" s="13">
        <f t="shared" si="23"/>
        <v>0</v>
      </c>
      <c r="X747" s="13">
        <f t="shared" si="24"/>
        <v>0</v>
      </c>
      <c r="Y747" s="12">
        <v>2</v>
      </c>
      <c r="AA747" s="13" t="s">
        <v>4428</v>
      </c>
      <c r="AB747" s="13" t="s">
        <v>4428</v>
      </c>
      <c r="AC747" s="13" t="s">
        <v>4428</v>
      </c>
    </row>
    <row r="748" spans="1:29">
      <c r="A748" s="12">
        <v>747</v>
      </c>
      <c r="B748" t="s">
        <v>759</v>
      </c>
      <c r="C748" s="34">
        <v>26464</v>
      </c>
      <c r="D748" s="34" t="s">
        <v>4428</v>
      </c>
      <c r="E748" s="34" t="s">
        <v>4428</v>
      </c>
      <c r="F748" s="34" t="s">
        <v>4428</v>
      </c>
      <c r="G748" s="14" t="s">
        <v>2291</v>
      </c>
      <c r="H748" s="13">
        <v>38.310166000000002</v>
      </c>
      <c r="I748" s="13">
        <v>-122.295659</v>
      </c>
      <c r="J748" s="13" t="b">
        <v>1</v>
      </c>
      <c r="K748" s="34" t="s">
        <v>4428</v>
      </c>
      <c r="L748" s="34" t="s">
        <v>4428</v>
      </c>
      <c r="M748" s="34" t="s">
        <v>4428</v>
      </c>
      <c r="N748" s="13" t="s">
        <v>3019</v>
      </c>
      <c r="O748" s="13" t="s">
        <v>3019</v>
      </c>
      <c r="P748" s="34" t="s">
        <v>4428</v>
      </c>
      <c r="Q748" s="34" t="s">
        <v>4428</v>
      </c>
      <c r="R748" s="19">
        <v>800</v>
      </c>
      <c r="S748" s="13" t="s">
        <v>4428</v>
      </c>
      <c r="T748" s="22" t="s">
        <v>4428</v>
      </c>
      <c r="U748" s="13" t="s">
        <v>3016</v>
      </c>
      <c r="V748" s="14" t="s">
        <v>3910</v>
      </c>
      <c r="W748" s="13">
        <f t="shared" si="23"/>
        <v>0</v>
      </c>
      <c r="X748" s="13">
        <f t="shared" si="24"/>
        <v>1</v>
      </c>
      <c r="Y748" s="12">
        <v>2</v>
      </c>
      <c r="AA748" s="13" t="s">
        <v>4428</v>
      </c>
      <c r="AB748" s="13" t="s">
        <v>4428</v>
      </c>
      <c r="AC748" s="13" t="s">
        <v>4428</v>
      </c>
    </row>
    <row r="749" spans="1:29">
      <c r="A749" s="12">
        <v>748</v>
      </c>
      <c r="B749" t="s">
        <v>1446</v>
      </c>
      <c r="C749" s="34">
        <v>26464</v>
      </c>
      <c r="D749" s="34" t="s">
        <v>4428</v>
      </c>
      <c r="E749" s="34" t="s">
        <v>4428</v>
      </c>
      <c r="F749" s="34" t="s">
        <v>4428</v>
      </c>
      <c r="G749" s="14" t="s">
        <v>2292</v>
      </c>
      <c r="H749" s="13">
        <v>38.310170999999997</v>
      </c>
      <c r="I749" s="13">
        <v>-122.29547100000001</v>
      </c>
      <c r="J749" s="13" t="b">
        <v>1</v>
      </c>
      <c r="K749" s="34" t="s">
        <v>4428</v>
      </c>
      <c r="L749" s="34" t="s">
        <v>4428</v>
      </c>
      <c r="M749" s="34" t="s">
        <v>4428</v>
      </c>
      <c r="N749" s="13" t="s">
        <v>3019</v>
      </c>
      <c r="O749" s="13" t="s">
        <v>3019</v>
      </c>
      <c r="P749" s="34" t="s">
        <v>4428</v>
      </c>
      <c r="Q749" s="34" t="s">
        <v>4428</v>
      </c>
      <c r="R749" s="13">
        <v>1038</v>
      </c>
      <c r="S749" s="13">
        <v>1900</v>
      </c>
      <c r="T749" s="22">
        <v>409400</v>
      </c>
      <c r="U749" s="13" t="s">
        <v>3017</v>
      </c>
      <c r="V749" s="14" t="s">
        <v>3911</v>
      </c>
      <c r="W749" s="13">
        <f t="shared" si="23"/>
        <v>0</v>
      </c>
      <c r="X749" s="13">
        <f t="shared" si="24"/>
        <v>1</v>
      </c>
      <c r="Y749" s="12">
        <v>4</v>
      </c>
      <c r="AA749" s="25">
        <v>42016</v>
      </c>
      <c r="AB749" s="25">
        <v>42088</v>
      </c>
      <c r="AC749" s="13">
        <f>DAYS360(AA749,AB749,TRUE)</f>
        <v>73</v>
      </c>
    </row>
    <row r="750" spans="1:29">
      <c r="A750" s="12">
        <v>749</v>
      </c>
      <c r="B750" t="s">
        <v>1485</v>
      </c>
      <c r="C750" s="34">
        <v>26464</v>
      </c>
      <c r="D750" s="34" t="s">
        <v>4428</v>
      </c>
      <c r="E750" s="34" t="s">
        <v>4428</v>
      </c>
      <c r="F750" s="34" t="s">
        <v>4428</v>
      </c>
      <c r="G750" s="14" t="s">
        <v>2293</v>
      </c>
      <c r="H750" s="13">
        <v>38.311205000000001</v>
      </c>
      <c r="I750" s="13">
        <v>-122.291899</v>
      </c>
      <c r="J750" s="13" t="b">
        <v>1</v>
      </c>
      <c r="K750" s="34" t="s">
        <v>4428</v>
      </c>
      <c r="L750" s="34" t="s">
        <v>4428</v>
      </c>
      <c r="M750" s="34" t="s">
        <v>4428</v>
      </c>
      <c r="N750" s="13" t="s">
        <v>3019</v>
      </c>
      <c r="O750" s="13" t="s">
        <v>3019</v>
      </c>
      <c r="P750" s="34" t="s">
        <v>4428</v>
      </c>
      <c r="Q750" s="34" t="s">
        <v>4428</v>
      </c>
      <c r="R750" s="13">
        <v>1148</v>
      </c>
      <c r="S750" s="13">
        <v>1948</v>
      </c>
      <c r="T750" s="22">
        <v>434200</v>
      </c>
      <c r="U750" s="13" t="s">
        <v>3016</v>
      </c>
      <c r="V750" s="14" t="s">
        <v>3912</v>
      </c>
      <c r="W750" s="13">
        <f t="shared" si="23"/>
        <v>0</v>
      </c>
      <c r="X750" s="13">
        <f t="shared" si="24"/>
        <v>0</v>
      </c>
      <c r="Y750" s="12">
        <v>2</v>
      </c>
      <c r="AA750" s="25">
        <v>41983</v>
      </c>
      <c r="AB750" s="13" t="s">
        <v>3186</v>
      </c>
      <c r="AC750" s="13" t="s">
        <v>4428</v>
      </c>
    </row>
    <row r="751" spans="1:29">
      <c r="A751" s="12">
        <v>750</v>
      </c>
      <c r="B751" t="s">
        <v>760</v>
      </c>
      <c r="C751" s="34">
        <v>26464</v>
      </c>
      <c r="D751" s="34" t="s">
        <v>4428</v>
      </c>
      <c r="E751" s="34" t="s">
        <v>4428</v>
      </c>
      <c r="F751" s="34" t="s">
        <v>4428</v>
      </c>
      <c r="G751" s="14" t="s">
        <v>2294</v>
      </c>
      <c r="H751" s="13">
        <v>38.311928999999999</v>
      </c>
      <c r="I751" s="13">
        <v>-122.29219999999999</v>
      </c>
      <c r="J751" s="13" t="b">
        <v>1</v>
      </c>
      <c r="K751" s="34" t="s">
        <v>4428</v>
      </c>
      <c r="L751" s="34" t="s">
        <v>4428</v>
      </c>
      <c r="M751" s="34" t="s">
        <v>4428</v>
      </c>
      <c r="N751" s="13" t="s">
        <v>3019</v>
      </c>
      <c r="O751" s="13" t="s">
        <v>3019</v>
      </c>
      <c r="P751" s="34" t="s">
        <v>4428</v>
      </c>
      <c r="Q751" s="34" t="s">
        <v>4428</v>
      </c>
      <c r="R751" s="13">
        <v>972</v>
      </c>
      <c r="S751" s="13">
        <v>1950</v>
      </c>
      <c r="T751" s="22">
        <v>535600</v>
      </c>
      <c r="U751" s="13" t="s">
        <v>3016</v>
      </c>
      <c r="V751" s="14" t="s">
        <v>3913</v>
      </c>
      <c r="W751" s="13">
        <f t="shared" si="23"/>
        <v>1</v>
      </c>
      <c r="X751" s="13">
        <f t="shared" si="24"/>
        <v>0</v>
      </c>
      <c r="Y751" s="12">
        <v>2</v>
      </c>
      <c r="AA751" s="25">
        <v>41886</v>
      </c>
      <c r="AB751" s="25">
        <v>42345</v>
      </c>
      <c r="AC751" s="13">
        <f>DAYS360(AA751,AB751,TRUE)</f>
        <v>453</v>
      </c>
    </row>
    <row r="752" spans="1:29">
      <c r="A752" s="12">
        <v>751</v>
      </c>
      <c r="B752" t="s">
        <v>1522</v>
      </c>
      <c r="C752" s="34">
        <v>26464</v>
      </c>
      <c r="D752" s="34" t="s">
        <v>4428</v>
      </c>
      <c r="E752" s="34" t="s">
        <v>4428</v>
      </c>
      <c r="F752" s="34" t="s">
        <v>4428</v>
      </c>
      <c r="G752" s="14" t="s">
        <v>2295</v>
      </c>
      <c r="H752" s="13">
        <v>38.311858000000001</v>
      </c>
      <c r="I752" s="13">
        <v>-122.29268999999999</v>
      </c>
      <c r="J752" s="13" t="b">
        <v>1</v>
      </c>
      <c r="K752" s="34" t="s">
        <v>4428</v>
      </c>
      <c r="L752" s="34" t="s">
        <v>4428</v>
      </c>
      <c r="M752" s="34" t="s">
        <v>4428</v>
      </c>
      <c r="N752" s="13" t="s">
        <v>3019</v>
      </c>
      <c r="O752" s="13" t="s">
        <v>3019</v>
      </c>
      <c r="P752" s="34" t="s">
        <v>4428</v>
      </c>
      <c r="Q752" s="34" t="s">
        <v>4428</v>
      </c>
      <c r="R752" s="13">
        <v>808</v>
      </c>
      <c r="S752" s="13">
        <v>1952</v>
      </c>
      <c r="T752" s="22">
        <v>396000</v>
      </c>
      <c r="U752" s="13" t="s">
        <v>3016</v>
      </c>
      <c r="V752" s="14" t="s">
        <v>3914</v>
      </c>
      <c r="W752" s="13">
        <f t="shared" si="23"/>
        <v>0</v>
      </c>
      <c r="X752" s="13">
        <f t="shared" si="24"/>
        <v>0</v>
      </c>
      <c r="Y752" s="12">
        <v>2</v>
      </c>
      <c r="AA752" s="25">
        <v>41918</v>
      </c>
      <c r="AB752" s="13" t="s">
        <v>3113</v>
      </c>
      <c r="AC752" s="13" t="s">
        <v>4428</v>
      </c>
    </row>
    <row r="753" spans="1:29">
      <c r="A753" s="12">
        <v>752</v>
      </c>
      <c r="B753" t="s">
        <v>761</v>
      </c>
      <c r="C753" s="34">
        <v>26464</v>
      </c>
      <c r="D753" s="34" t="s">
        <v>4428</v>
      </c>
      <c r="E753" s="34" t="s">
        <v>4428</v>
      </c>
      <c r="F753" s="34" t="s">
        <v>4428</v>
      </c>
      <c r="G753" s="14" t="s">
        <v>2296</v>
      </c>
      <c r="H753" s="13">
        <v>38.311993000000001</v>
      </c>
      <c r="I753" s="13">
        <v>-122.292699</v>
      </c>
      <c r="J753" s="13" t="b">
        <v>1</v>
      </c>
      <c r="K753" s="34" t="s">
        <v>4428</v>
      </c>
      <c r="L753" s="34" t="s">
        <v>4428</v>
      </c>
      <c r="M753" s="34" t="s">
        <v>4428</v>
      </c>
      <c r="N753" s="13" t="s">
        <v>3019</v>
      </c>
      <c r="O753" s="13" t="s">
        <v>3019</v>
      </c>
      <c r="P753" s="34" t="s">
        <v>4428</v>
      </c>
      <c r="Q753" s="34" t="s">
        <v>4428</v>
      </c>
      <c r="R753" s="13">
        <v>1592</v>
      </c>
      <c r="S753" s="13">
        <v>1950</v>
      </c>
      <c r="T753" s="22">
        <v>479400</v>
      </c>
      <c r="U753" s="13" t="s">
        <v>3016</v>
      </c>
      <c r="V753" s="14" t="s">
        <v>3915</v>
      </c>
      <c r="W753" s="13">
        <f t="shared" si="23"/>
        <v>0</v>
      </c>
      <c r="X753" s="13">
        <f t="shared" si="24"/>
        <v>0</v>
      </c>
      <c r="Y753" s="12">
        <v>2</v>
      </c>
      <c r="AA753" s="13" t="s">
        <v>4428</v>
      </c>
      <c r="AB753" s="13" t="s">
        <v>4428</v>
      </c>
      <c r="AC753" s="13" t="s">
        <v>4428</v>
      </c>
    </row>
    <row r="754" spans="1:29">
      <c r="A754" s="12">
        <v>753</v>
      </c>
      <c r="B754" t="s">
        <v>762</v>
      </c>
      <c r="C754" s="34">
        <v>26464</v>
      </c>
      <c r="D754" s="34" t="s">
        <v>4428</v>
      </c>
      <c r="E754" s="34" t="s">
        <v>4428</v>
      </c>
      <c r="F754" s="34" t="s">
        <v>4428</v>
      </c>
      <c r="G754" s="14" t="s">
        <v>2297</v>
      </c>
      <c r="H754" s="13">
        <v>38.312109</v>
      </c>
      <c r="I754" s="13">
        <v>-122.295281</v>
      </c>
      <c r="J754" s="13" t="b">
        <v>1</v>
      </c>
      <c r="K754" s="34" t="s">
        <v>4428</v>
      </c>
      <c r="L754" s="34" t="s">
        <v>4428</v>
      </c>
      <c r="M754" s="34" t="s">
        <v>4428</v>
      </c>
      <c r="N754" s="13" t="s">
        <v>3019</v>
      </c>
      <c r="O754" s="13" t="s">
        <v>3019</v>
      </c>
      <c r="P754" s="34" t="s">
        <v>4428</v>
      </c>
      <c r="Q754" s="34" t="s">
        <v>4428</v>
      </c>
      <c r="R754" s="19">
        <v>1150</v>
      </c>
      <c r="S754" s="13" t="s">
        <v>4428</v>
      </c>
      <c r="T754" s="22" t="s">
        <v>4428</v>
      </c>
      <c r="U754" s="13" t="s">
        <v>3016</v>
      </c>
      <c r="V754" s="13" t="s">
        <v>3916</v>
      </c>
      <c r="W754" s="13">
        <f t="shared" si="23"/>
        <v>1</v>
      </c>
      <c r="X754" s="13">
        <f t="shared" si="24"/>
        <v>0</v>
      </c>
      <c r="Y754" s="12">
        <v>2</v>
      </c>
      <c r="AA754" s="13" t="s">
        <v>4428</v>
      </c>
      <c r="AB754" s="13" t="s">
        <v>4428</v>
      </c>
      <c r="AC754" s="13" t="s">
        <v>4428</v>
      </c>
    </row>
    <row r="755" spans="1:29">
      <c r="A755" s="12">
        <v>754</v>
      </c>
      <c r="B755" t="s">
        <v>763</v>
      </c>
      <c r="C755" s="34">
        <v>16968</v>
      </c>
      <c r="D755" s="34" t="s">
        <v>4428</v>
      </c>
      <c r="E755" s="34" t="s">
        <v>4428</v>
      </c>
      <c r="F755" s="34" t="s">
        <v>4428</v>
      </c>
      <c r="G755" s="14" t="s">
        <v>2298</v>
      </c>
      <c r="H755" s="13">
        <v>38.312947000000001</v>
      </c>
      <c r="I755" s="13">
        <v>-122.29359100000001</v>
      </c>
      <c r="J755" s="13" t="b">
        <v>1</v>
      </c>
      <c r="K755" s="34" t="s">
        <v>4428</v>
      </c>
      <c r="L755" s="34" t="s">
        <v>4428</v>
      </c>
      <c r="M755" s="34" t="s">
        <v>4428</v>
      </c>
      <c r="N755" s="13" t="s">
        <v>3019</v>
      </c>
      <c r="O755" s="13" t="s">
        <v>3019</v>
      </c>
      <c r="P755" s="34" t="s">
        <v>4428</v>
      </c>
      <c r="Q755" s="34" t="s">
        <v>4428</v>
      </c>
      <c r="R755" s="13">
        <v>1217</v>
      </c>
      <c r="S755" s="13">
        <v>1965</v>
      </c>
      <c r="T755" s="22">
        <v>461200</v>
      </c>
      <c r="U755" s="13" t="s">
        <v>3016</v>
      </c>
      <c r="V755" s="14" t="s">
        <v>3917</v>
      </c>
      <c r="W755" s="13">
        <f t="shared" si="23"/>
        <v>1</v>
      </c>
      <c r="X755" s="13">
        <f t="shared" si="24"/>
        <v>0</v>
      </c>
      <c r="Y755" s="12">
        <v>2</v>
      </c>
      <c r="AA755" s="25">
        <v>41906</v>
      </c>
      <c r="AB755" s="13" t="s">
        <v>3057</v>
      </c>
      <c r="AC755" s="13" t="s">
        <v>4428</v>
      </c>
    </row>
    <row r="756" spans="1:29">
      <c r="A756" s="12">
        <v>755</v>
      </c>
      <c r="B756" t="s">
        <v>764</v>
      </c>
      <c r="C756" s="34">
        <v>16968</v>
      </c>
      <c r="D756" s="34" t="s">
        <v>4428</v>
      </c>
      <c r="E756" s="34" t="s">
        <v>4428</v>
      </c>
      <c r="F756" s="34" t="s">
        <v>4428</v>
      </c>
      <c r="G756" s="14" t="s">
        <v>2299</v>
      </c>
      <c r="H756" s="13">
        <v>38.313428000000002</v>
      </c>
      <c r="I756" s="13">
        <v>-122.293836</v>
      </c>
      <c r="J756" s="13" t="b">
        <v>1</v>
      </c>
      <c r="K756" s="34" t="s">
        <v>4428</v>
      </c>
      <c r="L756" s="34" t="s">
        <v>4428</v>
      </c>
      <c r="M756" s="34" t="s">
        <v>4428</v>
      </c>
      <c r="N756" s="13" t="s">
        <v>3019</v>
      </c>
      <c r="O756" s="13" t="s">
        <v>3019</v>
      </c>
      <c r="P756" s="34" t="s">
        <v>4428</v>
      </c>
      <c r="Q756" s="34" t="s">
        <v>4428</v>
      </c>
      <c r="R756" s="13">
        <v>1254</v>
      </c>
      <c r="S756" s="13">
        <v>1956</v>
      </c>
      <c r="T756" s="22">
        <v>466200</v>
      </c>
      <c r="U756" s="13" t="s">
        <v>3016</v>
      </c>
      <c r="V756" s="13" t="s">
        <v>3574</v>
      </c>
      <c r="W756" s="13">
        <f t="shared" si="23"/>
        <v>0</v>
      </c>
      <c r="X756" s="13">
        <f t="shared" si="24"/>
        <v>0</v>
      </c>
      <c r="Y756" s="12">
        <v>2</v>
      </c>
      <c r="AA756" s="25">
        <v>41884</v>
      </c>
      <c r="AB756" s="13" t="s">
        <v>3099</v>
      </c>
      <c r="AC756" s="13" t="s">
        <v>4428</v>
      </c>
    </row>
    <row r="757" spans="1:29">
      <c r="A757" s="12">
        <v>756</v>
      </c>
      <c r="B757" t="s">
        <v>765</v>
      </c>
      <c r="C757" s="34">
        <v>16968</v>
      </c>
      <c r="D757" s="34" t="s">
        <v>4428</v>
      </c>
      <c r="E757" s="34" t="s">
        <v>4428</v>
      </c>
      <c r="F757" s="34" t="s">
        <v>4428</v>
      </c>
      <c r="G757" s="14" t="s">
        <v>2300</v>
      </c>
      <c r="H757" s="13">
        <v>38.313809999999997</v>
      </c>
      <c r="I757" s="13">
        <v>-122.29384400000001</v>
      </c>
      <c r="J757" s="13" t="b">
        <v>1</v>
      </c>
      <c r="K757" s="34" t="s">
        <v>4428</v>
      </c>
      <c r="L757" s="34" t="s">
        <v>4428</v>
      </c>
      <c r="M757" s="34" t="s">
        <v>4428</v>
      </c>
      <c r="N757" s="13" t="s">
        <v>3019</v>
      </c>
      <c r="O757" s="13" t="s">
        <v>3019</v>
      </c>
      <c r="P757" s="34" t="s">
        <v>4428</v>
      </c>
      <c r="Q757" s="34" t="s">
        <v>4428</v>
      </c>
      <c r="R757" s="13">
        <v>1376</v>
      </c>
      <c r="S757" s="13">
        <v>1952</v>
      </c>
      <c r="T757" s="22">
        <v>471800</v>
      </c>
      <c r="U757" s="13" t="s">
        <v>3016</v>
      </c>
      <c r="V757" s="14" t="s">
        <v>3918</v>
      </c>
      <c r="W757" s="13">
        <f t="shared" si="23"/>
        <v>0</v>
      </c>
      <c r="X757" s="13">
        <f t="shared" si="24"/>
        <v>0</v>
      </c>
      <c r="Y757" s="12">
        <v>1</v>
      </c>
      <c r="AA757" s="25">
        <v>42013</v>
      </c>
      <c r="AB757" s="25">
        <v>42038</v>
      </c>
      <c r="AC757" s="13">
        <f>DAYS360(AA757,AB757,TRUE)</f>
        <v>24</v>
      </c>
    </row>
    <row r="758" spans="1:29">
      <c r="A758" s="12">
        <v>757</v>
      </c>
      <c r="B758" t="s">
        <v>766</v>
      </c>
      <c r="C758" s="34">
        <v>16968</v>
      </c>
      <c r="D758" s="34" t="s">
        <v>4428</v>
      </c>
      <c r="E758" s="34" t="s">
        <v>4428</v>
      </c>
      <c r="F758" s="34" t="s">
        <v>4428</v>
      </c>
      <c r="G758" s="14" t="s">
        <v>2301</v>
      </c>
      <c r="H758" s="13">
        <v>38.314101000000001</v>
      </c>
      <c r="I758" s="13">
        <v>-122.29283</v>
      </c>
      <c r="J758" s="13" t="b">
        <v>1</v>
      </c>
      <c r="K758" s="34" t="s">
        <v>4428</v>
      </c>
      <c r="L758" s="34" t="s">
        <v>4428</v>
      </c>
      <c r="M758" s="34" t="s">
        <v>4428</v>
      </c>
      <c r="N758" s="13" t="s">
        <v>3019</v>
      </c>
      <c r="O758" s="13" t="s">
        <v>3019</v>
      </c>
      <c r="P758" s="34" t="s">
        <v>4428</v>
      </c>
      <c r="Q758" s="34" t="s">
        <v>4428</v>
      </c>
      <c r="R758" s="13">
        <v>1661</v>
      </c>
      <c r="S758" s="13">
        <v>1953</v>
      </c>
      <c r="T758" s="22">
        <v>521500</v>
      </c>
      <c r="U758" s="13" t="s">
        <v>3016</v>
      </c>
      <c r="V758" s="14" t="s">
        <v>3919</v>
      </c>
      <c r="W758" s="13">
        <f t="shared" si="23"/>
        <v>0</v>
      </c>
      <c r="X758" s="13">
        <f t="shared" si="24"/>
        <v>1</v>
      </c>
      <c r="Y758" s="12">
        <v>2</v>
      </c>
      <c r="AA758" s="25">
        <v>42128</v>
      </c>
      <c r="AB758" s="13" t="s">
        <v>3169</v>
      </c>
      <c r="AC758" s="13" t="s">
        <v>4428</v>
      </c>
    </row>
    <row r="759" spans="1:29">
      <c r="A759" s="12">
        <v>758</v>
      </c>
      <c r="B759" t="s">
        <v>767</v>
      </c>
      <c r="C759" s="34">
        <v>16968</v>
      </c>
      <c r="D759" s="34" t="s">
        <v>4428</v>
      </c>
      <c r="E759" s="34" t="s">
        <v>4428</v>
      </c>
      <c r="F759" s="34" t="s">
        <v>4428</v>
      </c>
      <c r="G759" s="14" t="s">
        <v>2302</v>
      </c>
      <c r="H759" s="13">
        <v>38.313816000000003</v>
      </c>
      <c r="I759" s="13">
        <v>-122.295199</v>
      </c>
      <c r="J759" s="13" t="b">
        <v>1</v>
      </c>
      <c r="K759" s="34" t="s">
        <v>4428</v>
      </c>
      <c r="L759" s="34" t="s">
        <v>4428</v>
      </c>
      <c r="M759" s="34" t="s">
        <v>4428</v>
      </c>
      <c r="N759" s="13" t="s">
        <v>3019</v>
      </c>
      <c r="O759" s="13" t="s">
        <v>3019</v>
      </c>
      <c r="P759" s="34" t="s">
        <v>4428</v>
      </c>
      <c r="Q759" s="34" t="s">
        <v>4428</v>
      </c>
      <c r="R759" s="13">
        <v>3628</v>
      </c>
      <c r="S759" s="13">
        <v>1912</v>
      </c>
      <c r="T759" s="22">
        <v>811000</v>
      </c>
      <c r="U759" s="13" t="s">
        <v>3016</v>
      </c>
      <c r="V759" s="14" t="s">
        <v>3920</v>
      </c>
      <c r="W759" s="13">
        <f t="shared" si="23"/>
        <v>1</v>
      </c>
      <c r="X759" s="13">
        <f t="shared" si="24"/>
        <v>0</v>
      </c>
      <c r="Y759" s="12">
        <v>2</v>
      </c>
      <c r="AA759" s="13" t="s">
        <v>4428</v>
      </c>
      <c r="AB759" s="13" t="s">
        <v>4428</v>
      </c>
      <c r="AC759" s="13" t="s">
        <v>4428</v>
      </c>
    </row>
    <row r="760" spans="1:29">
      <c r="A760" s="12">
        <v>759</v>
      </c>
      <c r="B760" t="s">
        <v>768</v>
      </c>
      <c r="C760" s="34">
        <v>16968</v>
      </c>
      <c r="D760" s="34" t="s">
        <v>4428</v>
      </c>
      <c r="E760" s="34" t="s">
        <v>4428</v>
      </c>
      <c r="F760" s="34" t="s">
        <v>4428</v>
      </c>
      <c r="G760" s="14" t="s">
        <v>2303</v>
      </c>
      <c r="H760" s="13">
        <v>38.314787000000003</v>
      </c>
      <c r="I760" s="13">
        <v>-122.295945</v>
      </c>
      <c r="J760" s="13" t="b">
        <v>1</v>
      </c>
      <c r="K760" s="34" t="s">
        <v>4428</v>
      </c>
      <c r="L760" s="34" t="s">
        <v>4428</v>
      </c>
      <c r="M760" s="34" t="s">
        <v>4428</v>
      </c>
      <c r="N760" s="13" t="s">
        <v>3019</v>
      </c>
      <c r="O760" s="13" t="s">
        <v>3019</v>
      </c>
      <c r="P760" s="34" t="s">
        <v>4428</v>
      </c>
      <c r="Q760" s="34" t="s">
        <v>4428</v>
      </c>
      <c r="R760" s="13">
        <v>2186</v>
      </c>
      <c r="S760" s="13">
        <v>1959</v>
      </c>
      <c r="T760" s="22">
        <v>532500</v>
      </c>
      <c r="U760" s="13" t="s">
        <v>3016</v>
      </c>
      <c r="V760" s="14" t="s">
        <v>3921</v>
      </c>
      <c r="W760" s="13">
        <f t="shared" si="23"/>
        <v>0</v>
      </c>
      <c r="X760" s="13">
        <f t="shared" si="24"/>
        <v>0</v>
      </c>
      <c r="Y760" s="12">
        <v>2</v>
      </c>
      <c r="AA760" s="25">
        <v>41934</v>
      </c>
      <c r="AB760" s="13" t="s">
        <v>3154</v>
      </c>
      <c r="AC760" s="13" t="s">
        <v>4428</v>
      </c>
    </row>
    <row r="761" spans="1:29">
      <c r="A761" s="12">
        <v>760</v>
      </c>
      <c r="B761" t="s">
        <v>1523</v>
      </c>
      <c r="C761" s="34">
        <v>16968</v>
      </c>
      <c r="D761" s="34" t="s">
        <v>4428</v>
      </c>
      <c r="E761" s="34" t="s">
        <v>4428</v>
      </c>
      <c r="F761" s="34" t="s">
        <v>4428</v>
      </c>
      <c r="G761" s="14" t="s">
        <v>2304</v>
      </c>
      <c r="H761" s="13">
        <v>38.315210999999998</v>
      </c>
      <c r="I761" s="13">
        <v>-122.29554400000001</v>
      </c>
      <c r="J761" s="13" t="b">
        <v>1</v>
      </c>
      <c r="K761" s="34" t="s">
        <v>4428</v>
      </c>
      <c r="L761" s="34" t="s">
        <v>4428</v>
      </c>
      <c r="M761" s="34" t="s">
        <v>4428</v>
      </c>
      <c r="N761" s="13" t="s">
        <v>3019</v>
      </c>
      <c r="O761" s="13" t="s">
        <v>3019</v>
      </c>
      <c r="P761" s="34" t="s">
        <v>4428</v>
      </c>
      <c r="Q761" s="34" t="s">
        <v>4428</v>
      </c>
      <c r="R761" s="13">
        <v>1507</v>
      </c>
      <c r="S761" s="13">
        <v>1951</v>
      </c>
      <c r="T761" s="22">
        <v>496200</v>
      </c>
      <c r="U761" s="13" t="s">
        <v>3016</v>
      </c>
      <c r="V761" s="14" t="s">
        <v>3922</v>
      </c>
      <c r="W761" s="13">
        <f t="shared" si="23"/>
        <v>1</v>
      </c>
      <c r="X761" s="13">
        <f t="shared" si="24"/>
        <v>0</v>
      </c>
      <c r="Y761" s="12">
        <v>2</v>
      </c>
      <c r="AA761" s="25">
        <v>41906</v>
      </c>
      <c r="AB761" s="13" t="s">
        <v>3187</v>
      </c>
      <c r="AC761" s="13" t="s">
        <v>4428</v>
      </c>
    </row>
    <row r="762" spans="1:29">
      <c r="A762" s="12">
        <v>761</v>
      </c>
      <c r="B762" t="s">
        <v>769</v>
      </c>
      <c r="C762" s="34">
        <v>17273</v>
      </c>
      <c r="D762" s="34" t="s">
        <v>4428</v>
      </c>
      <c r="E762" s="34" t="s">
        <v>4428</v>
      </c>
      <c r="F762" s="34" t="s">
        <v>4428</v>
      </c>
      <c r="G762" s="14" t="s">
        <v>2305</v>
      </c>
      <c r="H762" s="13">
        <v>38.307524999999998</v>
      </c>
      <c r="I762" s="13">
        <v>-122.30157</v>
      </c>
      <c r="J762" s="13" t="b">
        <v>1</v>
      </c>
      <c r="K762" s="34" t="s">
        <v>4428</v>
      </c>
      <c r="L762" s="34" t="s">
        <v>4428</v>
      </c>
      <c r="M762" s="34" t="s">
        <v>4428</v>
      </c>
      <c r="N762" s="13" t="s">
        <v>3019</v>
      </c>
      <c r="O762" s="13" t="s">
        <v>3019</v>
      </c>
      <c r="P762" s="34" t="s">
        <v>4428</v>
      </c>
      <c r="Q762" s="34" t="s">
        <v>4428</v>
      </c>
      <c r="R762" s="13">
        <v>1008</v>
      </c>
      <c r="S762" s="13">
        <v>1942</v>
      </c>
      <c r="T762" s="22">
        <v>362000</v>
      </c>
      <c r="U762" s="13" t="s">
        <v>3016</v>
      </c>
      <c r="V762" s="14" t="s">
        <v>3923</v>
      </c>
      <c r="W762" s="13">
        <f t="shared" si="23"/>
        <v>0</v>
      </c>
      <c r="X762" s="13">
        <f t="shared" si="24"/>
        <v>0</v>
      </c>
      <c r="Y762" s="12">
        <v>2</v>
      </c>
      <c r="AA762" s="25">
        <v>41978</v>
      </c>
      <c r="AB762" s="13" t="s">
        <v>3188</v>
      </c>
      <c r="AC762" s="13" t="s">
        <v>4428</v>
      </c>
    </row>
    <row r="763" spans="1:29">
      <c r="A763" s="12">
        <v>762</v>
      </c>
      <c r="B763" t="s">
        <v>770</v>
      </c>
      <c r="C763" s="34">
        <v>17273</v>
      </c>
      <c r="D763" s="34" t="s">
        <v>4428</v>
      </c>
      <c r="E763" s="34" t="s">
        <v>4428</v>
      </c>
      <c r="F763" s="34" t="s">
        <v>4428</v>
      </c>
      <c r="G763" s="14" t="s">
        <v>2306</v>
      </c>
      <c r="H763" s="13">
        <v>38.307588000000003</v>
      </c>
      <c r="I763" s="13">
        <v>-122.301047</v>
      </c>
      <c r="J763" s="13" t="b">
        <v>1</v>
      </c>
      <c r="K763" s="34" t="s">
        <v>4428</v>
      </c>
      <c r="L763" s="34" t="s">
        <v>4428</v>
      </c>
      <c r="M763" s="34" t="s">
        <v>4428</v>
      </c>
      <c r="N763" s="13" t="s">
        <v>3019</v>
      </c>
      <c r="O763" s="13" t="s">
        <v>3019</v>
      </c>
      <c r="P763" s="34" t="s">
        <v>4428</v>
      </c>
      <c r="Q763" s="34" t="s">
        <v>4428</v>
      </c>
      <c r="R763" s="13">
        <v>1052</v>
      </c>
      <c r="S763" s="13">
        <v>1942</v>
      </c>
      <c r="T763" s="22">
        <v>417100</v>
      </c>
      <c r="U763" s="13" t="s">
        <v>3016</v>
      </c>
      <c r="V763" s="13" t="s">
        <v>3333</v>
      </c>
      <c r="W763" s="13">
        <f t="shared" si="23"/>
        <v>0</v>
      </c>
      <c r="X763" s="13">
        <f t="shared" si="24"/>
        <v>0</v>
      </c>
      <c r="Y763" s="12">
        <v>1</v>
      </c>
      <c r="AA763" s="13" t="s">
        <v>4428</v>
      </c>
      <c r="AB763" s="13" t="s">
        <v>4428</v>
      </c>
      <c r="AC763" s="13" t="s">
        <v>4428</v>
      </c>
    </row>
    <row r="764" spans="1:29">
      <c r="A764" s="12">
        <v>763</v>
      </c>
      <c r="B764" t="s">
        <v>771</v>
      </c>
      <c r="C764" s="34">
        <v>17273</v>
      </c>
      <c r="D764" s="34" t="s">
        <v>4428</v>
      </c>
      <c r="E764" s="34" t="s">
        <v>4428</v>
      </c>
      <c r="F764" s="34" t="s">
        <v>4428</v>
      </c>
      <c r="G764" s="14" t="s">
        <v>2307</v>
      </c>
      <c r="H764" s="13">
        <v>38.308109999999999</v>
      </c>
      <c r="I764" s="13">
        <v>-122.30079000000001</v>
      </c>
      <c r="J764" s="13" t="b">
        <v>1</v>
      </c>
      <c r="K764" s="34" t="s">
        <v>4428</v>
      </c>
      <c r="L764" s="34" t="s">
        <v>4428</v>
      </c>
      <c r="M764" s="34" t="s">
        <v>4428</v>
      </c>
      <c r="N764" s="13" t="s">
        <v>3019</v>
      </c>
      <c r="O764" s="13" t="s">
        <v>3019</v>
      </c>
      <c r="P764" s="34" t="s">
        <v>4428</v>
      </c>
      <c r="Q764" s="34" t="s">
        <v>4428</v>
      </c>
      <c r="R764" s="13">
        <v>840</v>
      </c>
      <c r="S764" s="13">
        <v>1943</v>
      </c>
      <c r="T764" s="22">
        <v>297400</v>
      </c>
      <c r="U764" s="13" t="s">
        <v>3016</v>
      </c>
      <c r="V764" s="14" t="s">
        <v>3458</v>
      </c>
      <c r="W764" s="13">
        <f t="shared" si="23"/>
        <v>1</v>
      </c>
      <c r="X764" s="13">
        <f t="shared" si="24"/>
        <v>0</v>
      </c>
      <c r="Y764" s="12">
        <v>1</v>
      </c>
      <c r="AA764" s="13" t="s">
        <v>4428</v>
      </c>
      <c r="AB764" s="13" t="s">
        <v>4428</v>
      </c>
      <c r="AC764" s="13" t="s">
        <v>4428</v>
      </c>
    </row>
    <row r="765" spans="1:29">
      <c r="A765" s="12">
        <v>764</v>
      </c>
      <c r="B765" t="s">
        <v>772</v>
      </c>
      <c r="C765" s="34">
        <v>17273</v>
      </c>
      <c r="D765" s="34" t="s">
        <v>4428</v>
      </c>
      <c r="E765" s="34" t="s">
        <v>4428</v>
      </c>
      <c r="F765" s="34" t="s">
        <v>4428</v>
      </c>
      <c r="G765" s="14" t="s">
        <v>2308</v>
      </c>
      <c r="H765" s="13">
        <v>38.308553000000003</v>
      </c>
      <c r="I765" s="13">
        <v>-122.301872</v>
      </c>
      <c r="J765" s="13" t="b">
        <v>1</v>
      </c>
      <c r="K765" s="34" t="s">
        <v>4428</v>
      </c>
      <c r="L765" s="34" t="s">
        <v>4428</v>
      </c>
      <c r="M765" s="34" t="s">
        <v>4428</v>
      </c>
      <c r="N765" s="13" t="s">
        <v>3019</v>
      </c>
      <c r="O765" s="13" t="s">
        <v>3019</v>
      </c>
      <c r="P765" s="34" t="s">
        <v>4428</v>
      </c>
      <c r="Q765" s="34" t="s">
        <v>4428</v>
      </c>
      <c r="R765" s="13">
        <v>875</v>
      </c>
      <c r="S765" s="13">
        <v>1943</v>
      </c>
      <c r="T765" s="22">
        <v>369000</v>
      </c>
      <c r="U765" s="13" t="s">
        <v>3016</v>
      </c>
      <c r="V765" s="13" t="s">
        <v>3333</v>
      </c>
      <c r="W765" s="13">
        <f t="shared" si="23"/>
        <v>0</v>
      </c>
      <c r="X765" s="13">
        <f t="shared" si="24"/>
        <v>0</v>
      </c>
      <c r="Y765" s="12">
        <v>1</v>
      </c>
      <c r="AA765" s="13" t="s">
        <v>4428</v>
      </c>
      <c r="AB765" s="13" t="s">
        <v>4428</v>
      </c>
      <c r="AC765" s="13" t="s">
        <v>4428</v>
      </c>
    </row>
    <row r="766" spans="1:29">
      <c r="A766" s="12">
        <v>765</v>
      </c>
      <c r="B766" t="s">
        <v>773</v>
      </c>
      <c r="C766" s="34">
        <v>17273</v>
      </c>
      <c r="D766" s="34" t="s">
        <v>4428</v>
      </c>
      <c r="E766" s="34" t="s">
        <v>4428</v>
      </c>
      <c r="F766" s="34" t="s">
        <v>4428</v>
      </c>
      <c r="G766" s="14" t="s">
        <v>2309</v>
      </c>
      <c r="H766" s="13">
        <v>38.309764000000001</v>
      </c>
      <c r="I766" s="13">
        <v>-122.30224</v>
      </c>
      <c r="J766" s="13" t="b">
        <v>1</v>
      </c>
      <c r="K766" s="34" t="s">
        <v>4428</v>
      </c>
      <c r="L766" s="34" t="s">
        <v>4428</v>
      </c>
      <c r="M766" s="34" t="s">
        <v>4428</v>
      </c>
      <c r="N766" s="13" t="s">
        <v>3019</v>
      </c>
      <c r="O766" s="13" t="s">
        <v>3019</v>
      </c>
      <c r="P766" s="34" t="s">
        <v>4428</v>
      </c>
      <c r="Q766" s="34" t="s">
        <v>4428</v>
      </c>
      <c r="R766" s="13">
        <v>875</v>
      </c>
      <c r="S766" s="13">
        <v>1943</v>
      </c>
      <c r="T766" s="22">
        <v>353200</v>
      </c>
      <c r="U766" s="13" t="s">
        <v>3016</v>
      </c>
      <c r="V766" s="13" t="s">
        <v>3333</v>
      </c>
      <c r="W766" s="13">
        <f t="shared" si="23"/>
        <v>0</v>
      </c>
      <c r="X766" s="13">
        <f t="shared" si="24"/>
        <v>0</v>
      </c>
      <c r="Y766" s="12">
        <v>1</v>
      </c>
      <c r="AA766" s="25">
        <v>41957</v>
      </c>
      <c r="AB766" s="13" t="s">
        <v>3189</v>
      </c>
      <c r="AC766" s="13" t="s">
        <v>4428</v>
      </c>
    </row>
    <row r="767" spans="1:29">
      <c r="A767" s="12">
        <v>766</v>
      </c>
      <c r="B767" t="s">
        <v>774</v>
      </c>
      <c r="C767" s="34">
        <v>17273</v>
      </c>
      <c r="D767" s="34" t="s">
        <v>4428</v>
      </c>
      <c r="E767" s="34" t="s">
        <v>4428</v>
      </c>
      <c r="F767" s="34" t="s">
        <v>4428</v>
      </c>
      <c r="G767" s="14" t="s">
        <v>2310</v>
      </c>
      <c r="H767" s="13">
        <v>38.309984999999998</v>
      </c>
      <c r="I767" s="13">
        <v>-122.301772</v>
      </c>
      <c r="J767" s="13" t="b">
        <v>1</v>
      </c>
      <c r="K767" s="34" t="s">
        <v>4428</v>
      </c>
      <c r="L767" s="34" t="s">
        <v>4428</v>
      </c>
      <c r="M767" s="34" t="s">
        <v>4428</v>
      </c>
      <c r="N767" s="13" t="s">
        <v>3019</v>
      </c>
      <c r="O767" s="13" t="s">
        <v>3019</v>
      </c>
      <c r="P767" s="34" t="s">
        <v>4428</v>
      </c>
      <c r="Q767" s="34" t="s">
        <v>4428</v>
      </c>
      <c r="R767" s="13">
        <v>1148</v>
      </c>
      <c r="S767" s="13">
        <v>1940</v>
      </c>
      <c r="T767" s="22">
        <v>499900</v>
      </c>
      <c r="U767" s="13" t="s">
        <v>3016</v>
      </c>
      <c r="V767" s="13" t="s">
        <v>3333</v>
      </c>
      <c r="W767" s="13">
        <f t="shared" si="23"/>
        <v>0</v>
      </c>
      <c r="X767" s="13">
        <f t="shared" si="24"/>
        <v>0</v>
      </c>
      <c r="Y767" s="12">
        <v>1</v>
      </c>
      <c r="AA767" s="13" t="s">
        <v>4428</v>
      </c>
      <c r="AB767" s="13" t="s">
        <v>4428</v>
      </c>
      <c r="AC767" s="13" t="s">
        <v>4428</v>
      </c>
    </row>
    <row r="768" spans="1:29">
      <c r="A768" s="12">
        <v>767</v>
      </c>
      <c r="B768" t="s">
        <v>775</v>
      </c>
      <c r="C768" s="34">
        <v>17273</v>
      </c>
      <c r="D768" s="34" t="s">
        <v>4428</v>
      </c>
      <c r="E768" s="34" t="s">
        <v>4428</v>
      </c>
      <c r="F768" s="34" t="s">
        <v>4428</v>
      </c>
      <c r="G768" s="14" t="s">
        <v>2311</v>
      </c>
      <c r="H768" s="13">
        <v>38.310349000000002</v>
      </c>
      <c r="I768" s="13">
        <v>-122.30238900000001</v>
      </c>
      <c r="J768" s="13" t="b">
        <v>1</v>
      </c>
      <c r="K768" s="34" t="s">
        <v>4428</v>
      </c>
      <c r="L768" s="34" t="s">
        <v>4428</v>
      </c>
      <c r="M768" s="34" t="s">
        <v>4428</v>
      </c>
      <c r="N768" s="13" t="s">
        <v>3019</v>
      </c>
      <c r="O768" s="13" t="s">
        <v>3019</v>
      </c>
      <c r="P768" s="34" t="s">
        <v>4428</v>
      </c>
      <c r="Q768" s="34" t="s">
        <v>4428</v>
      </c>
      <c r="R768" s="13">
        <v>1220</v>
      </c>
      <c r="S768" s="13">
        <v>1943</v>
      </c>
      <c r="T768" s="22">
        <v>432700</v>
      </c>
      <c r="U768" s="13" t="s">
        <v>3016</v>
      </c>
      <c r="V768" s="14" t="s">
        <v>3600</v>
      </c>
      <c r="W768" s="13">
        <f t="shared" si="23"/>
        <v>0</v>
      </c>
      <c r="X768" s="13">
        <f t="shared" si="24"/>
        <v>0</v>
      </c>
      <c r="Y768" s="12">
        <v>1</v>
      </c>
      <c r="AA768" s="25">
        <v>41956</v>
      </c>
      <c r="AB768" s="25">
        <v>42026</v>
      </c>
      <c r="AC768" s="13">
        <f>DAYS360(AA768,AB768,TRUE)</f>
        <v>69</v>
      </c>
    </row>
    <row r="769" spans="1:29">
      <c r="A769" s="12">
        <v>768</v>
      </c>
      <c r="B769" t="s">
        <v>776</v>
      </c>
      <c r="C769" s="34">
        <v>17273</v>
      </c>
      <c r="D769" s="34" t="s">
        <v>4428</v>
      </c>
      <c r="E769" s="34" t="s">
        <v>4428</v>
      </c>
      <c r="F769" s="34" t="s">
        <v>4428</v>
      </c>
      <c r="G769" s="14" t="s">
        <v>2312</v>
      </c>
      <c r="H769" s="13">
        <v>38.311613999999999</v>
      </c>
      <c r="I769" s="13">
        <v>-122.30136400000001</v>
      </c>
      <c r="J769" s="13" t="b">
        <v>1</v>
      </c>
      <c r="K769" s="34" t="s">
        <v>4428</v>
      </c>
      <c r="L769" s="34" t="s">
        <v>4428</v>
      </c>
      <c r="M769" s="34" t="s">
        <v>4428</v>
      </c>
      <c r="N769" s="13" t="s">
        <v>3019</v>
      </c>
      <c r="O769" s="13" t="s">
        <v>3019</v>
      </c>
      <c r="P769" s="34" t="s">
        <v>4428</v>
      </c>
      <c r="Q769" s="34" t="s">
        <v>4428</v>
      </c>
      <c r="R769" s="13">
        <v>2415</v>
      </c>
      <c r="S769" s="13">
        <v>1932</v>
      </c>
      <c r="T769" s="22">
        <v>545600</v>
      </c>
      <c r="U769" s="13" t="s">
        <v>3016</v>
      </c>
      <c r="V769" s="14" t="s">
        <v>3924</v>
      </c>
      <c r="W769" s="13">
        <f t="shared" si="23"/>
        <v>0</v>
      </c>
      <c r="X769" s="13">
        <f t="shared" si="24"/>
        <v>0</v>
      </c>
      <c r="Y769" s="12">
        <v>2</v>
      </c>
      <c r="AA769" s="13" t="s">
        <v>4428</v>
      </c>
      <c r="AB769" s="13" t="s">
        <v>4428</v>
      </c>
      <c r="AC769" s="13" t="s">
        <v>4428</v>
      </c>
    </row>
    <row r="770" spans="1:29">
      <c r="A770" s="12">
        <v>769</v>
      </c>
      <c r="B770" t="s">
        <v>777</v>
      </c>
      <c r="C770" s="34">
        <v>17273</v>
      </c>
      <c r="D770" s="34" t="s">
        <v>4428</v>
      </c>
      <c r="E770" s="34" t="s">
        <v>4428</v>
      </c>
      <c r="F770" s="34" t="s">
        <v>4428</v>
      </c>
      <c r="G770" s="14" t="s">
        <v>2313</v>
      </c>
      <c r="H770" s="13">
        <v>38.312106</v>
      </c>
      <c r="I770" s="13">
        <v>-122.301965</v>
      </c>
      <c r="J770" s="13" t="b">
        <v>1</v>
      </c>
      <c r="K770" s="34" t="s">
        <v>4428</v>
      </c>
      <c r="L770" s="34" t="s">
        <v>4428</v>
      </c>
      <c r="M770" s="34" t="s">
        <v>4428</v>
      </c>
      <c r="N770" s="13" t="s">
        <v>3019</v>
      </c>
      <c r="O770" s="13" t="s">
        <v>3019</v>
      </c>
      <c r="P770" s="34" t="s">
        <v>4428</v>
      </c>
      <c r="Q770" s="34" t="s">
        <v>4428</v>
      </c>
      <c r="R770" s="19">
        <v>3500</v>
      </c>
      <c r="S770" s="13" t="s">
        <v>4428</v>
      </c>
      <c r="T770" s="22">
        <v>498000</v>
      </c>
      <c r="U770" s="13" t="s">
        <v>3016</v>
      </c>
      <c r="V770" s="14" t="s">
        <v>3925</v>
      </c>
      <c r="W770" s="13">
        <f t="shared" ref="W770:W833" si="25">IF(ISNUMBER(FIND("chimney",V770))= TRUE,1,0)</f>
        <v>0</v>
      </c>
      <c r="X770" s="13">
        <f t="shared" ref="X770:X833" si="26">IF(ISNUMBER(FIND("foundation",V770))= TRUE,1,0)</f>
        <v>0</v>
      </c>
      <c r="Y770" s="12">
        <v>2</v>
      </c>
      <c r="AA770" s="13" t="s">
        <v>4428</v>
      </c>
      <c r="AB770" s="13" t="s">
        <v>4428</v>
      </c>
      <c r="AC770" s="13" t="s">
        <v>4428</v>
      </c>
    </row>
    <row r="771" spans="1:29">
      <c r="A771" s="12">
        <v>770</v>
      </c>
      <c r="B771" t="s">
        <v>778</v>
      </c>
      <c r="C771" s="34">
        <v>17273</v>
      </c>
      <c r="D771" s="34" t="s">
        <v>4428</v>
      </c>
      <c r="E771" s="34" t="s">
        <v>4428</v>
      </c>
      <c r="F771" s="34" t="s">
        <v>4428</v>
      </c>
      <c r="G771" s="14" t="s">
        <v>2314</v>
      </c>
      <c r="H771" s="13">
        <v>38.312252999999998</v>
      </c>
      <c r="I771" s="13">
        <v>-122.301833</v>
      </c>
      <c r="J771" s="13" t="b">
        <v>1</v>
      </c>
      <c r="K771" s="34" t="s">
        <v>4428</v>
      </c>
      <c r="L771" s="34" t="s">
        <v>4428</v>
      </c>
      <c r="M771" s="34" t="s">
        <v>4428</v>
      </c>
      <c r="N771" s="13" t="s">
        <v>3019</v>
      </c>
      <c r="O771" s="13" t="s">
        <v>3019</v>
      </c>
      <c r="P771" s="34" t="s">
        <v>4428</v>
      </c>
      <c r="Q771" s="34" t="s">
        <v>4428</v>
      </c>
      <c r="R771" s="19">
        <v>400</v>
      </c>
      <c r="S771" s="13" t="s">
        <v>4428</v>
      </c>
      <c r="T771" s="22" t="s">
        <v>4428</v>
      </c>
      <c r="U771" s="13" t="s">
        <v>3016</v>
      </c>
      <c r="V771" s="14" t="s">
        <v>3925</v>
      </c>
      <c r="W771" s="13">
        <f t="shared" si="25"/>
        <v>0</v>
      </c>
      <c r="X771" s="13">
        <f t="shared" si="26"/>
        <v>0</v>
      </c>
      <c r="Y771" s="12">
        <v>2</v>
      </c>
      <c r="AA771" s="13" t="s">
        <v>4428</v>
      </c>
      <c r="AB771" s="13" t="s">
        <v>4428</v>
      </c>
      <c r="AC771" s="13" t="s">
        <v>4428</v>
      </c>
    </row>
    <row r="772" spans="1:29">
      <c r="A772" s="12">
        <v>771</v>
      </c>
      <c r="B772" t="s">
        <v>779</v>
      </c>
      <c r="C772" s="34">
        <v>17273</v>
      </c>
      <c r="D772" s="34" t="s">
        <v>4428</v>
      </c>
      <c r="E772" s="34" t="s">
        <v>4428</v>
      </c>
      <c r="F772" s="34" t="s">
        <v>4428</v>
      </c>
      <c r="G772" s="14" t="s">
        <v>2315</v>
      </c>
      <c r="H772" s="13">
        <v>38.312021999999999</v>
      </c>
      <c r="I772" s="13">
        <v>-122.30262999999999</v>
      </c>
      <c r="J772" s="13" t="b">
        <v>1</v>
      </c>
      <c r="K772" s="34" t="s">
        <v>4428</v>
      </c>
      <c r="L772" s="34" t="s">
        <v>4428</v>
      </c>
      <c r="M772" s="34" t="s">
        <v>4428</v>
      </c>
      <c r="N772" s="13" t="s">
        <v>3019</v>
      </c>
      <c r="O772" s="13" t="s">
        <v>3019</v>
      </c>
      <c r="P772" s="34" t="s">
        <v>4428</v>
      </c>
      <c r="Q772" s="34" t="s">
        <v>4428</v>
      </c>
      <c r="R772" s="19">
        <v>600</v>
      </c>
      <c r="S772" s="13" t="s">
        <v>4428</v>
      </c>
      <c r="T772" s="22">
        <v>577500</v>
      </c>
      <c r="U772" s="13" t="s">
        <v>3017</v>
      </c>
      <c r="V772" s="14" t="s">
        <v>3926</v>
      </c>
      <c r="W772" s="13">
        <f t="shared" si="25"/>
        <v>0</v>
      </c>
      <c r="X772" s="13">
        <f t="shared" si="26"/>
        <v>0</v>
      </c>
      <c r="Y772" s="12">
        <v>4</v>
      </c>
      <c r="AA772" s="13" t="s">
        <v>4428</v>
      </c>
      <c r="AB772" s="13" t="s">
        <v>4428</v>
      </c>
      <c r="AC772" s="13" t="s">
        <v>4428</v>
      </c>
    </row>
    <row r="773" spans="1:29">
      <c r="A773" s="12">
        <v>772</v>
      </c>
      <c r="B773" t="s">
        <v>1524</v>
      </c>
      <c r="C773" s="34">
        <v>17273</v>
      </c>
      <c r="D773" s="34" t="s">
        <v>4428</v>
      </c>
      <c r="E773" s="34" t="s">
        <v>4428</v>
      </c>
      <c r="F773" s="34" t="s">
        <v>4428</v>
      </c>
      <c r="G773" s="14" t="s">
        <v>2316</v>
      </c>
      <c r="H773" s="13">
        <v>38.311706000000001</v>
      </c>
      <c r="I773" s="13">
        <v>-122.302611</v>
      </c>
      <c r="J773" s="13" t="b">
        <v>1</v>
      </c>
      <c r="K773" s="34" t="s">
        <v>4428</v>
      </c>
      <c r="L773" s="34" t="s">
        <v>4428</v>
      </c>
      <c r="M773" s="34" t="s">
        <v>4428</v>
      </c>
      <c r="N773" s="13" t="s">
        <v>3019</v>
      </c>
      <c r="O773" s="13" t="s">
        <v>3019</v>
      </c>
      <c r="P773" s="34" t="s">
        <v>4428</v>
      </c>
      <c r="Q773" s="34" t="s">
        <v>4428</v>
      </c>
      <c r="R773" s="19" t="s">
        <v>3027</v>
      </c>
      <c r="S773" s="13" t="s">
        <v>4428</v>
      </c>
      <c r="T773" s="22" t="s">
        <v>4428</v>
      </c>
      <c r="U773" s="13" t="s">
        <v>3017</v>
      </c>
      <c r="V773" s="14" t="s">
        <v>3926</v>
      </c>
      <c r="W773" s="13">
        <f t="shared" si="25"/>
        <v>0</v>
      </c>
      <c r="X773" s="13">
        <f t="shared" si="26"/>
        <v>0</v>
      </c>
      <c r="Y773" s="12">
        <v>4</v>
      </c>
      <c r="AA773" s="13" t="s">
        <v>4428</v>
      </c>
      <c r="AB773" s="13" t="s">
        <v>4428</v>
      </c>
      <c r="AC773" s="13" t="s">
        <v>4428</v>
      </c>
    </row>
    <row r="774" spans="1:29">
      <c r="A774" s="12">
        <v>773</v>
      </c>
      <c r="B774" t="s">
        <v>780</v>
      </c>
      <c r="C774" s="34">
        <v>17273</v>
      </c>
      <c r="D774" s="34" t="s">
        <v>4428</v>
      </c>
      <c r="E774" s="34" t="s">
        <v>4428</v>
      </c>
      <c r="F774" s="34" t="s">
        <v>4428</v>
      </c>
      <c r="G774" s="14" t="s">
        <v>2317</v>
      </c>
      <c r="H774" s="13">
        <v>38.312949000000003</v>
      </c>
      <c r="I774" s="13">
        <v>-122.30380599999999</v>
      </c>
      <c r="J774" s="13" t="b">
        <v>1</v>
      </c>
      <c r="K774" s="34" t="s">
        <v>4428</v>
      </c>
      <c r="L774" s="34" t="s">
        <v>4428</v>
      </c>
      <c r="M774" s="34" t="s">
        <v>4428</v>
      </c>
      <c r="N774" s="13" t="s">
        <v>3019</v>
      </c>
      <c r="O774" s="13" t="s">
        <v>3019</v>
      </c>
      <c r="P774" s="34" t="s">
        <v>4428</v>
      </c>
      <c r="Q774" s="34" t="s">
        <v>4428</v>
      </c>
      <c r="R774" s="13">
        <v>654</v>
      </c>
      <c r="S774" s="13">
        <v>1942</v>
      </c>
      <c r="T774" s="22">
        <v>334400</v>
      </c>
      <c r="U774" s="13" t="s">
        <v>3016</v>
      </c>
      <c r="V774" s="14" t="s">
        <v>3927</v>
      </c>
      <c r="W774" s="13">
        <f t="shared" si="25"/>
        <v>0</v>
      </c>
      <c r="X774" s="13">
        <f t="shared" si="26"/>
        <v>1</v>
      </c>
      <c r="Y774" s="12">
        <v>3</v>
      </c>
      <c r="AA774" s="13" t="s">
        <v>4428</v>
      </c>
      <c r="AB774" s="13" t="s">
        <v>4428</v>
      </c>
      <c r="AC774" s="13" t="s">
        <v>4428</v>
      </c>
    </row>
    <row r="775" spans="1:29">
      <c r="A775" s="12">
        <v>774</v>
      </c>
      <c r="B775" t="s">
        <v>781</v>
      </c>
      <c r="C775" s="34">
        <v>17273</v>
      </c>
      <c r="D775" s="34" t="s">
        <v>4428</v>
      </c>
      <c r="E775" s="34" t="s">
        <v>4428</v>
      </c>
      <c r="F775" s="34" t="s">
        <v>4428</v>
      </c>
      <c r="G775" s="14" t="s">
        <v>2318</v>
      </c>
      <c r="H775" s="13">
        <v>38.308303000000002</v>
      </c>
      <c r="I775" s="13">
        <v>-122.304665</v>
      </c>
      <c r="J775" s="13" t="b">
        <v>1</v>
      </c>
      <c r="K775" s="34" t="s">
        <v>4428</v>
      </c>
      <c r="L775" s="34" t="s">
        <v>4428</v>
      </c>
      <c r="M775" s="34" t="s">
        <v>4428</v>
      </c>
      <c r="N775" s="13" t="s">
        <v>3019</v>
      </c>
      <c r="O775" s="13" t="s">
        <v>3019</v>
      </c>
      <c r="P775" s="34" t="s">
        <v>4428</v>
      </c>
      <c r="Q775" s="34" t="s">
        <v>4428</v>
      </c>
      <c r="R775" s="13">
        <v>1208</v>
      </c>
      <c r="S775" s="13">
        <v>1964</v>
      </c>
      <c r="T775" s="22">
        <v>453500</v>
      </c>
      <c r="U775" s="13" t="s">
        <v>3016</v>
      </c>
      <c r="V775" s="14" t="s">
        <v>3928</v>
      </c>
      <c r="W775" s="13">
        <f t="shared" si="25"/>
        <v>1</v>
      </c>
      <c r="X775" s="13">
        <f t="shared" si="26"/>
        <v>0</v>
      </c>
      <c r="Y775" s="12">
        <v>2</v>
      </c>
      <c r="AA775" s="25">
        <v>41901</v>
      </c>
      <c r="AB775" s="13" t="s">
        <v>3089</v>
      </c>
      <c r="AC775" s="13" t="s">
        <v>4428</v>
      </c>
    </row>
    <row r="776" spans="1:29">
      <c r="A776" s="12">
        <v>775</v>
      </c>
      <c r="B776" t="s">
        <v>782</v>
      </c>
      <c r="C776" s="34">
        <v>17273</v>
      </c>
      <c r="D776" s="34" t="s">
        <v>4428</v>
      </c>
      <c r="E776" s="34" t="s">
        <v>4428</v>
      </c>
      <c r="F776" s="34" t="s">
        <v>4428</v>
      </c>
      <c r="G776" s="14" t="s">
        <v>2319</v>
      </c>
      <c r="H776" s="13">
        <v>38.309359000000001</v>
      </c>
      <c r="I776" s="13">
        <v>-122.304986</v>
      </c>
      <c r="J776" s="13" t="b">
        <v>1</v>
      </c>
      <c r="K776" s="34" t="s">
        <v>4428</v>
      </c>
      <c r="L776" s="34" t="s">
        <v>4428</v>
      </c>
      <c r="M776" s="34" t="s">
        <v>4428</v>
      </c>
      <c r="N776" s="13" t="s">
        <v>3019</v>
      </c>
      <c r="O776" s="13" t="s">
        <v>3019</v>
      </c>
      <c r="P776" s="34" t="s">
        <v>4428</v>
      </c>
      <c r="Q776" s="34" t="s">
        <v>4428</v>
      </c>
      <c r="R776" s="13">
        <v>1235</v>
      </c>
      <c r="S776" s="13">
        <v>1958</v>
      </c>
      <c r="T776" s="22">
        <v>476300</v>
      </c>
      <c r="U776" s="13" t="s">
        <v>3016</v>
      </c>
      <c r="V776" s="14" t="s">
        <v>3929</v>
      </c>
      <c r="W776" s="13">
        <f t="shared" si="25"/>
        <v>0</v>
      </c>
      <c r="X776" s="13">
        <f t="shared" si="26"/>
        <v>0</v>
      </c>
      <c r="Y776" s="12">
        <v>2</v>
      </c>
      <c r="AA776" s="13" t="s">
        <v>4428</v>
      </c>
      <c r="AB776" s="13" t="s">
        <v>4428</v>
      </c>
      <c r="AC776" s="13" t="s">
        <v>4428</v>
      </c>
    </row>
    <row r="777" spans="1:29">
      <c r="A777" s="12">
        <v>776</v>
      </c>
      <c r="B777" t="s">
        <v>1486</v>
      </c>
      <c r="C777" s="34">
        <v>17273</v>
      </c>
      <c r="D777" s="34" t="s">
        <v>4428</v>
      </c>
      <c r="E777" s="34" t="s">
        <v>4428</v>
      </c>
      <c r="F777" s="34" t="s">
        <v>4428</v>
      </c>
      <c r="G777" s="14" t="s">
        <v>2320</v>
      </c>
      <c r="H777" s="13">
        <v>38.310231999999999</v>
      </c>
      <c r="I777" s="13">
        <v>-122.305246</v>
      </c>
      <c r="J777" s="13" t="b">
        <v>1</v>
      </c>
      <c r="K777" s="34" t="s">
        <v>4428</v>
      </c>
      <c r="L777" s="34" t="s">
        <v>4428</v>
      </c>
      <c r="M777" s="34" t="s">
        <v>4428</v>
      </c>
      <c r="N777" s="13" t="s">
        <v>3019</v>
      </c>
      <c r="O777" s="13" t="s">
        <v>3019</v>
      </c>
      <c r="P777" s="34" t="s">
        <v>4428</v>
      </c>
      <c r="Q777" s="34" t="s">
        <v>4428</v>
      </c>
      <c r="R777" s="13">
        <v>1240</v>
      </c>
      <c r="S777" s="13">
        <v>1959</v>
      </c>
      <c r="T777" s="22">
        <v>462000</v>
      </c>
      <c r="U777" s="13" t="s">
        <v>3016</v>
      </c>
      <c r="V777" s="14" t="s">
        <v>3930</v>
      </c>
      <c r="W777" s="13">
        <f t="shared" si="25"/>
        <v>0</v>
      </c>
      <c r="X777" s="13">
        <f t="shared" si="26"/>
        <v>0</v>
      </c>
      <c r="Y777" s="12">
        <v>3</v>
      </c>
      <c r="AA777" s="13" t="s">
        <v>4428</v>
      </c>
      <c r="AB777" s="13" t="s">
        <v>4428</v>
      </c>
      <c r="AC777" s="13" t="s">
        <v>4428</v>
      </c>
    </row>
    <row r="778" spans="1:29">
      <c r="A778" s="12">
        <v>777</v>
      </c>
      <c r="B778" t="s">
        <v>783</v>
      </c>
      <c r="C778" s="34">
        <v>17273</v>
      </c>
      <c r="D778" s="34" t="s">
        <v>4428</v>
      </c>
      <c r="E778" s="34" t="s">
        <v>4428</v>
      </c>
      <c r="F778" s="34" t="s">
        <v>4428</v>
      </c>
      <c r="G778" s="14" t="s">
        <v>2321</v>
      </c>
      <c r="H778" s="13">
        <v>38.310412999999997</v>
      </c>
      <c r="I778" s="13">
        <v>-122.305286</v>
      </c>
      <c r="J778" s="13" t="b">
        <v>1</v>
      </c>
      <c r="K778" s="34" t="s">
        <v>4428</v>
      </c>
      <c r="L778" s="34" t="s">
        <v>4428</v>
      </c>
      <c r="M778" s="34" t="s">
        <v>4428</v>
      </c>
      <c r="N778" s="13" t="s">
        <v>3019</v>
      </c>
      <c r="O778" s="13" t="s">
        <v>3019</v>
      </c>
      <c r="P778" s="34" t="s">
        <v>4428</v>
      </c>
      <c r="Q778" s="34" t="s">
        <v>4428</v>
      </c>
      <c r="R778" s="13">
        <v>1280</v>
      </c>
      <c r="S778" s="13">
        <v>1958</v>
      </c>
      <c r="T778" s="22">
        <v>459400</v>
      </c>
      <c r="U778" s="13" t="s">
        <v>3016</v>
      </c>
      <c r="V778" s="14" t="s">
        <v>3931</v>
      </c>
      <c r="W778" s="13">
        <f t="shared" si="25"/>
        <v>1</v>
      </c>
      <c r="X778" s="13">
        <f t="shared" si="26"/>
        <v>0</v>
      </c>
      <c r="Y778" s="12">
        <v>2</v>
      </c>
      <c r="AA778" s="13" t="s">
        <v>4428</v>
      </c>
      <c r="AB778" s="13" t="s">
        <v>4428</v>
      </c>
      <c r="AC778" s="13" t="s">
        <v>4428</v>
      </c>
    </row>
    <row r="779" spans="1:29">
      <c r="A779" s="12">
        <v>778</v>
      </c>
      <c r="B779" t="s">
        <v>784</v>
      </c>
      <c r="C779" s="34">
        <v>17273</v>
      </c>
      <c r="D779" s="34" t="s">
        <v>4428</v>
      </c>
      <c r="E779" s="34" t="s">
        <v>4428</v>
      </c>
      <c r="F779" s="34" t="s">
        <v>4428</v>
      </c>
      <c r="G779" s="14" t="s">
        <v>2322</v>
      </c>
      <c r="H779" s="13">
        <v>38.311089000000003</v>
      </c>
      <c r="I779" s="13">
        <v>-122.30432500000001</v>
      </c>
      <c r="J779" s="13" t="b">
        <v>1</v>
      </c>
      <c r="K779" s="34" t="s">
        <v>4428</v>
      </c>
      <c r="L779" s="34" t="s">
        <v>4428</v>
      </c>
      <c r="M779" s="34" t="s">
        <v>4428</v>
      </c>
      <c r="N779" s="13" t="s">
        <v>3019</v>
      </c>
      <c r="O779" s="13" t="s">
        <v>3019</v>
      </c>
      <c r="P779" s="34" t="s">
        <v>4428</v>
      </c>
      <c r="Q779" s="34" t="s">
        <v>4428</v>
      </c>
      <c r="R779" s="13">
        <v>1328</v>
      </c>
      <c r="S779" s="13">
        <v>1910</v>
      </c>
      <c r="T779" s="22">
        <v>471800</v>
      </c>
      <c r="U779" s="13" t="s">
        <v>3016</v>
      </c>
      <c r="V779" s="14" t="s">
        <v>3932</v>
      </c>
      <c r="W779" s="13">
        <f t="shared" si="25"/>
        <v>0</v>
      </c>
      <c r="X779" s="13">
        <f t="shared" si="26"/>
        <v>1</v>
      </c>
      <c r="Y779" s="12">
        <v>3</v>
      </c>
      <c r="AA779" s="25">
        <v>42226</v>
      </c>
      <c r="AB779" s="13" t="s">
        <v>3190</v>
      </c>
      <c r="AC779" s="13" t="s">
        <v>4428</v>
      </c>
    </row>
    <row r="780" spans="1:29">
      <c r="A780" s="12">
        <v>779</v>
      </c>
      <c r="B780" t="s">
        <v>1409</v>
      </c>
      <c r="C780" s="34">
        <v>17273</v>
      </c>
      <c r="D780" s="34" t="s">
        <v>4428</v>
      </c>
      <c r="E780" s="34" t="s">
        <v>4428</v>
      </c>
      <c r="F780" s="34" t="s">
        <v>4428</v>
      </c>
      <c r="G780" s="14" t="s">
        <v>2323</v>
      </c>
      <c r="H780" s="13">
        <v>38.310974999999999</v>
      </c>
      <c r="I780" s="13">
        <v>-122.305018</v>
      </c>
      <c r="J780" s="13" t="b">
        <v>1</v>
      </c>
      <c r="K780" s="34" t="s">
        <v>4428</v>
      </c>
      <c r="L780" s="34" t="s">
        <v>4428</v>
      </c>
      <c r="M780" s="34" t="s">
        <v>4428</v>
      </c>
      <c r="N780" s="13" t="s">
        <v>3019</v>
      </c>
      <c r="O780" s="13" t="s">
        <v>3019</v>
      </c>
      <c r="P780" s="34" t="s">
        <v>4428</v>
      </c>
      <c r="Q780" s="34" t="s">
        <v>4428</v>
      </c>
      <c r="R780" s="13">
        <v>1437</v>
      </c>
      <c r="S780" s="13">
        <v>1955</v>
      </c>
      <c r="T780" s="22">
        <v>485200</v>
      </c>
      <c r="U780" s="13" t="s">
        <v>3016</v>
      </c>
      <c r="V780" s="13" t="s">
        <v>3333</v>
      </c>
      <c r="W780" s="13">
        <f t="shared" si="25"/>
        <v>0</v>
      </c>
      <c r="X780" s="13">
        <f t="shared" si="26"/>
        <v>0</v>
      </c>
      <c r="Y780" s="12">
        <v>1</v>
      </c>
      <c r="AA780" s="13" t="s">
        <v>4428</v>
      </c>
      <c r="AB780" s="13" t="s">
        <v>4428</v>
      </c>
      <c r="AC780" s="13" t="s">
        <v>4428</v>
      </c>
    </row>
    <row r="781" spans="1:29">
      <c r="A781" s="12">
        <v>780</v>
      </c>
      <c r="B781" t="s">
        <v>785</v>
      </c>
      <c r="C781" s="34">
        <v>17273</v>
      </c>
      <c r="D781" s="34" t="s">
        <v>4428</v>
      </c>
      <c r="E781" s="34" t="s">
        <v>4428</v>
      </c>
      <c r="F781" s="34" t="s">
        <v>4428</v>
      </c>
      <c r="G781" s="14" t="s">
        <v>2324</v>
      </c>
      <c r="H781" s="13">
        <v>38.311245999999997</v>
      </c>
      <c r="I781" s="13">
        <v>-122.30511799999999</v>
      </c>
      <c r="J781" s="13" t="b">
        <v>1</v>
      </c>
      <c r="K781" s="34" t="s">
        <v>4428</v>
      </c>
      <c r="L781" s="34" t="s">
        <v>4428</v>
      </c>
      <c r="M781" s="34" t="s">
        <v>4428</v>
      </c>
      <c r="N781" s="13" t="s">
        <v>3019</v>
      </c>
      <c r="O781" s="13" t="s">
        <v>3019</v>
      </c>
      <c r="P781" s="34" t="s">
        <v>4428</v>
      </c>
      <c r="Q781" s="34" t="s">
        <v>4428</v>
      </c>
      <c r="R781" s="19" t="s">
        <v>3027</v>
      </c>
      <c r="S781" s="13" t="s">
        <v>4428</v>
      </c>
      <c r="T781" s="22" t="s">
        <v>4428</v>
      </c>
      <c r="U781" s="13" t="s">
        <v>3016</v>
      </c>
      <c r="V781" s="14" t="s">
        <v>3933</v>
      </c>
      <c r="W781" s="13">
        <f t="shared" si="25"/>
        <v>0</v>
      </c>
      <c r="X781" s="13">
        <f t="shared" si="26"/>
        <v>1</v>
      </c>
      <c r="Y781" s="12">
        <v>2</v>
      </c>
      <c r="AA781" s="25">
        <v>41891</v>
      </c>
      <c r="AB781" s="25">
        <v>42011</v>
      </c>
      <c r="AC781" s="13">
        <f>DAYS360(AA781,AB781,TRUE)</f>
        <v>118</v>
      </c>
    </row>
    <row r="782" spans="1:29">
      <c r="A782" s="12">
        <v>781</v>
      </c>
      <c r="B782" t="s">
        <v>786</v>
      </c>
      <c r="C782" s="34">
        <v>17273</v>
      </c>
      <c r="D782" s="34" t="s">
        <v>4428</v>
      </c>
      <c r="E782" s="34" t="s">
        <v>4428</v>
      </c>
      <c r="F782" s="34" t="s">
        <v>4428</v>
      </c>
      <c r="G782" s="14" t="s">
        <v>2325</v>
      </c>
      <c r="H782" s="13">
        <v>38.311458000000002</v>
      </c>
      <c r="I782" s="13">
        <v>-122.305151</v>
      </c>
      <c r="J782" s="13" t="b">
        <v>1</v>
      </c>
      <c r="K782" s="34" t="s">
        <v>4428</v>
      </c>
      <c r="L782" s="34" t="s">
        <v>4428</v>
      </c>
      <c r="M782" s="34" t="s">
        <v>4428</v>
      </c>
      <c r="N782" s="13" t="s">
        <v>3019</v>
      </c>
      <c r="O782" s="13" t="s">
        <v>3019</v>
      </c>
      <c r="P782" s="34" t="s">
        <v>4428</v>
      </c>
      <c r="Q782" s="34" t="s">
        <v>4428</v>
      </c>
      <c r="R782" s="19">
        <v>2100</v>
      </c>
      <c r="S782" s="13" t="s">
        <v>4428</v>
      </c>
      <c r="T782" s="22">
        <v>496700</v>
      </c>
      <c r="U782" s="13" t="s">
        <v>3016</v>
      </c>
      <c r="V782" s="14" t="s">
        <v>3933</v>
      </c>
      <c r="W782" s="13">
        <f t="shared" si="25"/>
        <v>0</v>
      </c>
      <c r="X782" s="13">
        <f t="shared" si="26"/>
        <v>1</v>
      </c>
      <c r="Y782" s="12">
        <v>2</v>
      </c>
      <c r="AA782" s="13" t="s">
        <v>4428</v>
      </c>
      <c r="AB782" s="13" t="s">
        <v>4428</v>
      </c>
      <c r="AC782" s="13" t="s">
        <v>4428</v>
      </c>
    </row>
    <row r="783" spans="1:29">
      <c r="A783" s="12">
        <v>782</v>
      </c>
      <c r="B783" t="s">
        <v>787</v>
      </c>
      <c r="C783" s="34">
        <v>17273</v>
      </c>
      <c r="D783" s="34" t="s">
        <v>4428</v>
      </c>
      <c r="E783" s="34" t="s">
        <v>4428</v>
      </c>
      <c r="F783" s="34" t="s">
        <v>4428</v>
      </c>
      <c r="G783" s="14" t="s">
        <v>2326</v>
      </c>
      <c r="H783" s="13">
        <v>38.311971999999997</v>
      </c>
      <c r="I783" s="13">
        <v>-122.305297</v>
      </c>
      <c r="J783" s="13" t="b">
        <v>1</v>
      </c>
      <c r="K783" s="34" t="s">
        <v>4428</v>
      </c>
      <c r="L783" s="34" t="s">
        <v>4428</v>
      </c>
      <c r="M783" s="34" t="s">
        <v>4428</v>
      </c>
      <c r="N783" s="13" t="s">
        <v>3019</v>
      </c>
      <c r="O783" s="13" t="s">
        <v>3019</v>
      </c>
      <c r="P783" s="34" t="s">
        <v>4428</v>
      </c>
      <c r="Q783" s="34" t="s">
        <v>4428</v>
      </c>
      <c r="R783" s="19">
        <v>2275</v>
      </c>
      <c r="S783" s="13" t="s">
        <v>4428</v>
      </c>
      <c r="T783" s="22">
        <v>561200</v>
      </c>
      <c r="U783" s="13" t="s">
        <v>3016</v>
      </c>
      <c r="V783" s="14" t="s">
        <v>3934</v>
      </c>
      <c r="W783" s="13">
        <f t="shared" si="25"/>
        <v>0</v>
      </c>
      <c r="X783" s="13">
        <f t="shared" si="26"/>
        <v>0</v>
      </c>
      <c r="Y783" s="12">
        <v>2</v>
      </c>
      <c r="AA783" s="25">
        <v>41887</v>
      </c>
      <c r="AB783" s="13" t="s">
        <v>3057</v>
      </c>
      <c r="AC783" s="13" t="s">
        <v>4428</v>
      </c>
    </row>
    <row r="784" spans="1:29">
      <c r="A784" s="12">
        <v>783</v>
      </c>
      <c r="B784" t="s">
        <v>788</v>
      </c>
      <c r="G784" s="14" t="s">
        <v>2327</v>
      </c>
      <c r="H784" s="13">
        <v>38.312235000000001</v>
      </c>
      <c r="I784" s="13">
        <v>-122.305441</v>
      </c>
      <c r="J784" s="13" t="b">
        <v>1</v>
      </c>
      <c r="N784" s="13" t="s">
        <v>3019</v>
      </c>
      <c r="O784" s="13" t="s">
        <v>3019</v>
      </c>
      <c r="R784" s="19" t="s">
        <v>3027</v>
      </c>
      <c r="S784" s="13" t="s">
        <v>4428</v>
      </c>
      <c r="T784" s="22" t="s">
        <v>4428</v>
      </c>
      <c r="U784" s="13" t="s">
        <v>3016</v>
      </c>
      <c r="V784" s="13" t="s">
        <v>3935</v>
      </c>
      <c r="W784" s="13">
        <f t="shared" si="25"/>
        <v>0</v>
      </c>
      <c r="X784" s="13">
        <f t="shared" si="26"/>
        <v>0</v>
      </c>
      <c r="Y784" s="12">
        <v>2</v>
      </c>
      <c r="AA784" s="25">
        <v>41932</v>
      </c>
      <c r="AB784" s="25">
        <v>41942</v>
      </c>
      <c r="AC784" s="13">
        <f>DAYS360(AA784,AB784,TRUE)</f>
        <v>10</v>
      </c>
    </row>
    <row r="785" spans="1:29">
      <c r="A785" s="12">
        <v>784</v>
      </c>
      <c r="B785" t="s">
        <v>789</v>
      </c>
      <c r="G785" s="14" t="s">
        <v>2328</v>
      </c>
      <c r="H785" s="13">
        <v>38.312116000000003</v>
      </c>
      <c r="I785" s="13">
        <v>-122.304091</v>
      </c>
      <c r="J785" s="13" t="b">
        <v>1</v>
      </c>
      <c r="N785" s="13" t="s">
        <v>3019</v>
      </c>
      <c r="O785" s="13" t="s">
        <v>3019</v>
      </c>
      <c r="R785" s="13">
        <v>1008</v>
      </c>
      <c r="S785" s="13">
        <v>1981</v>
      </c>
      <c r="T785" s="22">
        <v>643100</v>
      </c>
      <c r="U785" s="13" t="s">
        <v>3017</v>
      </c>
      <c r="V785" s="14" t="s">
        <v>3936</v>
      </c>
      <c r="W785" s="13">
        <f t="shared" si="25"/>
        <v>0</v>
      </c>
      <c r="X785" s="13">
        <f t="shared" si="26"/>
        <v>0</v>
      </c>
      <c r="Y785" s="12">
        <v>3</v>
      </c>
      <c r="AA785" s="13" t="s">
        <v>4428</v>
      </c>
      <c r="AB785" s="13" t="s">
        <v>4428</v>
      </c>
      <c r="AC785" s="13" t="s">
        <v>4428</v>
      </c>
    </row>
    <row r="786" spans="1:29">
      <c r="A786" s="12">
        <v>785</v>
      </c>
      <c r="B786" t="s">
        <v>790</v>
      </c>
      <c r="G786" s="14" t="s">
        <v>2329</v>
      </c>
      <c r="H786" s="13">
        <v>38.312838999999997</v>
      </c>
      <c r="I786" s="13">
        <v>-122.30612600000001</v>
      </c>
      <c r="J786" s="13" t="b">
        <v>1</v>
      </c>
      <c r="N786" s="13" t="s">
        <v>3019</v>
      </c>
      <c r="O786" s="13" t="s">
        <v>3019</v>
      </c>
      <c r="R786" s="13">
        <v>1267</v>
      </c>
      <c r="S786" s="13">
        <v>1954</v>
      </c>
      <c r="T786" s="22">
        <v>510500</v>
      </c>
      <c r="U786" s="13" t="s">
        <v>3016</v>
      </c>
      <c r="V786" s="14" t="s">
        <v>3937</v>
      </c>
      <c r="W786" s="13">
        <f t="shared" si="25"/>
        <v>0</v>
      </c>
      <c r="X786" s="13">
        <f t="shared" si="26"/>
        <v>0</v>
      </c>
      <c r="Y786" s="12">
        <v>2</v>
      </c>
      <c r="AA786" s="13" t="s">
        <v>4428</v>
      </c>
      <c r="AB786" s="13" t="s">
        <v>4428</v>
      </c>
      <c r="AC786" s="13" t="s">
        <v>4428</v>
      </c>
    </row>
    <row r="787" spans="1:29">
      <c r="A787" s="12">
        <v>786</v>
      </c>
      <c r="B787" t="s">
        <v>791</v>
      </c>
      <c r="G787" s="14" t="s">
        <v>2330</v>
      </c>
      <c r="H787" s="13">
        <v>38.312876000000003</v>
      </c>
      <c r="I787" s="13">
        <v>-122.30591200000001</v>
      </c>
      <c r="J787" s="13" t="b">
        <v>1</v>
      </c>
      <c r="N787" s="13" t="s">
        <v>3019</v>
      </c>
      <c r="O787" s="13" t="s">
        <v>3019</v>
      </c>
      <c r="R787" s="13">
        <v>1184</v>
      </c>
      <c r="S787" s="13">
        <v>1957</v>
      </c>
      <c r="T787" s="22">
        <v>463900</v>
      </c>
      <c r="U787" s="13" t="s">
        <v>3016</v>
      </c>
      <c r="V787" s="14" t="s">
        <v>3938</v>
      </c>
      <c r="W787" s="13">
        <f t="shared" si="25"/>
        <v>0</v>
      </c>
      <c r="X787" s="13">
        <f t="shared" si="26"/>
        <v>0</v>
      </c>
      <c r="Y787" s="12">
        <v>2</v>
      </c>
      <c r="AA787" s="25">
        <v>41894</v>
      </c>
      <c r="AB787" s="13" t="s">
        <v>3135</v>
      </c>
      <c r="AC787" s="13" t="s">
        <v>4428</v>
      </c>
    </row>
    <row r="788" spans="1:29">
      <c r="A788" s="12">
        <v>787</v>
      </c>
      <c r="B788" t="s">
        <v>792</v>
      </c>
      <c r="G788" s="14" t="s">
        <v>2331</v>
      </c>
      <c r="H788" s="13">
        <v>38.313682</v>
      </c>
      <c r="I788" s="13">
        <v>-122.30471900000001</v>
      </c>
      <c r="J788" s="13" t="b">
        <v>1</v>
      </c>
      <c r="N788" s="13" t="s">
        <v>3019</v>
      </c>
      <c r="O788" s="13" t="s">
        <v>3019</v>
      </c>
      <c r="R788" s="13">
        <v>1112</v>
      </c>
      <c r="S788" s="13">
        <v>1954</v>
      </c>
      <c r="T788" s="22">
        <v>463700</v>
      </c>
      <c r="U788" s="13" t="s">
        <v>3016</v>
      </c>
      <c r="V788" s="14" t="s">
        <v>3939</v>
      </c>
      <c r="W788" s="13">
        <f t="shared" si="25"/>
        <v>1</v>
      </c>
      <c r="X788" s="13">
        <f t="shared" si="26"/>
        <v>0</v>
      </c>
      <c r="Y788" s="12">
        <v>2</v>
      </c>
      <c r="AA788" s="13" t="s">
        <v>4428</v>
      </c>
      <c r="AB788" s="13" t="s">
        <v>4428</v>
      </c>
      <c r="AC788" s="13" t="s">
        <v>4428</v>
      </c>
    </row>
    <row r="789" spans="1:29">
      <c r="A789" s="12">
        <v>788</v>
      </c>
      <c r="B789" t="s">
        <v>793</v>
      </c>
      <c r="G789" s="14" t="s">
        <v>2332</v>
      </c>
      <c r="H789" s="13">
        <v>38.313580000000002</v>
      </c>
      <c r="I789" s="13">
        <v>-122.305043</v>
      </c>
      <c r="J789" s="13" t="b">
        <v>1</v>
      </c>
      <c r="N789" s="13" t="s">
        <v>3019</v>
      </c>
      <c r="O789" s="13" t="s">
        <v>3019</v>
      </c>
      <c r="R789" s="13">
        <v>1140</v>
      </c>
      <c r="S789" s="13">
        <v>1954</v>
      </c>
      <c r="T789" s="22">
        <v>457300</v>
      </c>
      <c r="U789" s="13" t="s">
        <v>3016</v>
      </c>
      <c r="V789" s="14" t="s">
        <v>3940</v>
      </c>
      <c r="W789" s="13">
        <f t="shared" si="25"/>
        <v>1</v>
      </c>
      <c r="X789" s="13">
        <f t="shared" si="26"/>
        <v>0</v>
      </c>
      <c r="Y789" s="12">
        <v>1</v>
      </c>
      <c r="AA789" s="13" t="s">
        <v>4428</v>
      </c>
      <c r="AB789" s="13" t="s">
        <v>4428</v>
      </c>
      <c r="AC789" s="13" t="s">
        <v>4428</v>
      </c>
    </row>
    <row r="790" spans="1:29">
      <c r="A790" s="12">
        <v>789</v>
      </c>
      <c r="B790" t="s">
        <v>794</v>
      </c>
      <c r="G790" s="14" t="s">
        <v>2333</v>
      </c>
      <c r="H790" s="13">
        <v>38.313813000000003</v>
      </c>
      <c r="I790" s="13">
        <v>-122.305204</v>
      </c>
      <c r="J790" s="13" t="b">
        <v>1</v>
      </c>
      <c r="N790" s="13" t="s">
        <v>3019</v>
      </c>
      <c r="O790" s="13" t="s">
        <v>3019</v>
      </c>
      <c r="R790" s="13">
        <v>1562</v>
      </c>
      <c r="S790" s="13">
        <v>1954</v>
      </c>
      <c r="T790" s="22">
        <v>503300</v>
      </c>
      <c r="U790" s="13" t="s">
        <v>3016</v>
      </c>
      <c r="V790" s="14" t="s">
        <v>3941</v>
      </c>
      <c r="W790" s="13">
        <f t="shared" si="25"/>
        <v>1</v>
      </c>
      <c r="X790" s="13">
        <f t="shared" si="26"/>
        <v>0</v>
      </c>
      <c r="Y790" s="12">
        <v>2</v>
      </c>
      <c r="AA790" s="25">
        <v>41992</v>
      </c>
      <c r="AB790" s="25">
        <v>42013</v>
      </c>
      <c r="AC790" s="13">
        <f>DAYS360(AA790,AB790,TRUE)</f>
        <v>20</v>
      </c>
    </row>
    <row r="791" spans="1:29">
      <c r="A791" s="12">
        <v>790</v>
      </c>
      <c r="B791" t="s">
        <v>795</v>
      </c>
      <c r="G791" s="14" t="s">
        <v>2334</v>
      </c>
      <c r="H791" s="13">
        <v>38.300882999999999</v>
      </c>
      <c r="I791" s="13">
        <v>-122.282596</v>
      </c>
      <c r="J791" s="13" t="b">
        <v>1</v>
      </c>
      <c r="N791" s="13" t="s">
        <v>3018</v>
      </c>
      <c r="O791" s="13" t="s">
        <v>3018</v>
      </c>
      <c r="R791" s="19">
        <v>500</v>
      </c>
      <c r="S791" s="13" t="s">
        <v>4428</v>
      </c>
      <c r="T791" s="22" t="s">
        <v>4428</v>
      </c>
      <c r="U791" s="13" t="s">
        <v>3016</v>
      </c>
      <c r="V791" s="14" t="s">
        <v>3942</v>
      </c>
      <c r="W791" s="13">
        <f t="shared" si="25"/>
        <v>0</v>
      </c>
      <c r="X791" s="13">
        <f t="shared" si="26"/>
        <v>1</v>
      </c>
      <c r="Y791" s="12">
        <v>2</v>
      </c>
      <c r="AA791" s="13" t="s">
        <v>4428</v>
      </c>
      <c r="AB791" s="13" t="s">
        <v>4428</v>
      </c>
      <c r="AC791" s="13" t="s">
        <v>4428</v>
      </c>
    </row>
    <row r="792" spans="1:29">
      <c r="A792" s="12">
        <v>791</v>
      </c>
      <c r="B792" t="s">
        <v>796</v>
      </c>
      <c r="G792" s="14" t="s">
        <v>2335</v>
      </c>
      <c r="H792" s="13">
        <v>38.301304000000002</v>
      </c>
      <c r="I792" s="13">
        <v>-122.282466</v>
      </c>
      <c r="J792" s="13" t="b">
        <v>1</v>
      </c>
      <c r="N792" s="13" t="s">
        <v>3019</v>
      </c>
      <c r="O792" s="13" t="s">
        <v>3019</v>
      </c>
      <c r="R792" s="19">
        <v>600</v>
      </c>
      <c r="S792" s="13" t="s">
        <v>4428</v>
      </c>
      <c r="T792" s="22">
        <v>756600</v>
      </c>
      <c r="U792" s="13" t="s">
        <v>3016</v>
      </c>
      <c r="V792" s="14" t="s">
        <v>3943</v>
      </c>
      <c r="W792" s="13">
        <f t="shared" si="25"/>
        <v>0</v>
      </c>
      <c r="X792" s="13">
        <f t="shared" si="26"/>
        <v>0</v>
      </c>
      <c r="Y792" s="12">
        <v>2</v>
      </c>
      <c r="AA792" s="13" t="s">
        <v>4428</v>
      </c>
      <c r="AB792" s="13" t="s">
        <v>4428</v>
      </c>
      <c r="AC792" s="13" t="s">
        <v>4428</v>
      </c>
    </row>
    <row r="793" spans="1:29">
      <c r="A793" s="12">
        <v>792</v>
      </c>
      <c r="B793" t="s">
        <v>797</v>
      </c>
      <c r="G793" s="14" t="s">
        <v>2336</v>
      </c>
      <c r="H793" s="13">
        <v>38.303910000000002</v>
      </c>
      <c r="I793" s="13">
        <v>-122.283545</v>
      </c>
      <c r="J793" s="13" t="b">
        <v>1</v>
      </c>
      <c r="N793" s="13" t="s">
        <v>3018</v>
      </c>
      <c r="O793" s="13" t="s">
        <v>3018</v>
      </c>
      <c r="R793" s="19">
        <v>180000</v>
      </c>
      <c r="S793" s="13" t="s">
        <v>4428</v>
      </c>
      <c r="T793" s="22">
        <v>355053</v>
      </c>
      <c r="U793" s="13" t="s">
        <v>3016</v>
      </c>
      <c r="V793" s="14" t="s">
        <v>3944</v>
      </c>
      <c r="W793" s="13">
        <f t="shared" si="25"/>
        <v>0</v>
      </c>
      <c r="X793" s="13">
        <f t="shared" si="26"/>
        <v>0</v>
      </c>
      <c r="Y793" s="12">
        <v>2</v>
      </c>
      <c r="AA793" s="13" t="s">
        <v>3191</v>
      </c>
      <c r="AB793" s="13" t="s">
        <v>3192</v>
      </c>
      <c r="AC793" s="13" t="s">
        <v>4428</v>
      </c>
    </row>
    <row r="794" spans="1:29">
      <c r="A794" s="12">
        <v>793</v>
      </c>
      <c r="B794" t="s">
        <v>798</v>
      </c>
      <c r="G794" s="14" t="s">
        <v>2337</v>
      </c>
      <c r="H794" s="12">
        <v>38.303544000000002</v>
      </c>
      <c r="I794" s="30">
        <v>-122.277412</v>
      </c>
      <c r="J794" s="13" t="b">
        <v>1</v>
      </c>
      <c r="N794" s="13" t="s">
        <v>3018</v>
      </c>
      <c r="O794" s="13" t="s">
        <v>3018</v>
      </c>
      <c r="R794" s="19" t="s">
        <v>3027</v>
      </c>
      <c r="S794" s="13" t="s">
        <v>4428</v>
      </c>
      <c r="T794" s="22" t="s">
        <v>4428</v>
      </c>
      <c r="U794" s="13" t="s">
        <v>3017</v>
      </c>
      <c r="V794" s="14" t="s">
        <v>3945</v>
      </c>
      <c r="W794" s="13">
        <f t="shared" si="25"/>
        <v>0</v>
      </c>
      <c r="X794" s="13">
        <f t="shared" si="26"/>
        <v>0</v>
      </c>
      <c r="Y794" s="12">
        <v>4</v>
      </c>
      <c r="AA794" s="13" t="s">
        <v>4428</v>
      </c>
      <c r="AB794" s="13" t="s">
        <v>4428</v>
      </c>
      <c r="AC794" s="13" t="s">
        <v>4428</v>
      </c>
    </row>
    <row r="795" spans="1:29">
      <c r="A795" s="12">
        <v>794</v>
      </c>
      <c r="B795" t="s">
        <v>1447</v>
      </c>
      <c r="G795" s="14" t="s">
        <v>2338</v>
      </c>
      <c r="H795" s="30">
        <v>38.303319999999999</v>
      </c>
      <c r="I795" s="30">
        <v>-122.27783599999999</v>
      </c>
      <c r="J795" s="13" t="b">
        <v>1</v>
      </c>
      <c r="N795" s="13" t="s">
        <v>3018</v>
      </c>
      <c r="O795" s="13" t="s">
        <v>3018</v>
      </c>
      <c r="R795" s="19">
        <v>16800</v>
      </c>
      <c r="S795" s="13" t="s">
        <v>4428</v>
      </c>
      <c r="T795" s="22" t="s">
        <v>4428</v>
      </c>
      <c r="U795" s="13" t="s">
        <v>3017</v>
      </c>
      <c r="V795" s="14" t="s">
        <v>3945</v>
      </c>
      <c r="W795" s="13">
        <f t="shared" si="25"/>
        <v>0</v>
      </c>
      <c r="X795" s="13">
        <f t="shared" si="26"/>
        <v>0</v>
      </c>
      <c r="Y795" s="12">
        <v>4</v>
      </c>
      <c r="AA795" s="13" t="s">
        <v>4428</v>
      </c>
      <c r="AB795" s="13" t="s">
        <v>4428</v>
      </c>
      <c r="AC795" s="13" t="s">
        <v>4428</v>
      </c>
    </row>
    <row r="796" spans="1:29">
      <c r="A796" s="12">
        <v>795</v>
      </c>
      <c r="B796" t="s">
        <v>799</v>
      </c>
      <c r="G796" s="14" t="s">
        <v>2339</v>
      </c>
      <c r="H796" s="30">
        <v>38.303035000000001</v>
      </c>
      <c r="I796" s="30">
        <v>-122.278155</v>
      </c>
      <c r="J796" s="13" t="b">
        <v>1</v>
      </c>
      <c r="N796" s="13" t="s">
        <v>3018</v>
      </c>
      <c r="O796" s="13" t="s">
        <v>3018</v>
      </c>
      <c r="R796" s="19" t="s">
        <v>3027</v>
      </c>
      <c r="S796" s="13" t="s">
        <v>4428</v>
      </c>
      <c r="T796" s="22" t="s">
        <v>4428</v>
      </c>
      <c r="U796" s="13" t="s">
        <v>3017</v>
      </c>
      <c r="V796" s="14" t="s">
        <v>3946</v>
      </c>
      <c r="W796" s="13">
        <f t="shared" si="25"/>
        <v>0</v>
      </c>
      <c r="X796" s="13">
        <f t="shared" si="26"/>
        <v>0</v>
      </c>
      <c r="Y796" s="12">
        <v>4</v>
      </c>
      <c r="AA796" s="13" t="s">
        <v>4428</v>
      </c>
      <c r="AB796" s="13" t="s">
        <v>4428</v>
      </c>
      <c r="AC796" s="13" t="s">
        <v>4428</v>
      </c>
    </row>
    <row r="797" spans="1:29">
      <c r="A797" s="12">
        <v>796</v>
      </c>
      <c r="B797" t="s">
        <v>800</v>
      </c>
      <c r="G797" s="14" t="s">
        <v>2340</v>
      </c>
      <c r="H797" s="30">
        <v>38.299503000000001</v>
      </c>
      <c r="I797" s="30">
        <v>-122.285358</v>
      </c>
      <c r="J797" s="13" t="b">
        <v>1</v>
      </c>
      <c r="N797" s="13" t="s">
        <v>3018</v>
      </c>
      <c r="O797" s="13" t="s">
        <v>3018</v>
      </c>
      <c r="R797" s="19">
        <v>24500</v>
      </c>
      <c r="S797" s="13" t="s">
        <v>4428</v>
      </c>
      <c r="T797" s="22" t="s">
        <v>4428</v>
      </c>
      <c r="U797" s="13" t="s">
        <v>3016</v>
      </c>
      <c r="V797" s="14" t="s">
        <v>3947</v>
      </c>
      <c r="W797" s="13">
        <f t="shared" si="25"/>
        <v>0</v>
      </c>
      <c r="X797" s="13">
        <f t="shared" si="26"/>
        <v>0</v>
      </c>
      <c r="Y797" s="12">
        <v>2</v>
      </c>
      <c r="AA797" s="25">
        <v>41918</v>
      </c>
      <c r="AB797" s="25">
        <v>41961</v>
      </c>
      <c r="AC797" s="13">
        <f>DAYS360(AA797,AB797,TRUE)</f>
        <v>42</v>
      </c>
    </row>
    <row r="798" spans="1:29">
      <c r="A798" s="12">
        <v>797</v>
      </c>
      <c r="B798" t="s">
        <v>801</v>
      </c>
      <c r="G798" s="14" t="s">
        <v>2341</v>
      </c>
      <c r="H798" s="30">
        <v>38.299670999999996</v>
      </c>
      <c r="I798" s="30">
        <v>-122.285516</v>
      </c>
      <c r="J798" s="13" t="b">
        <v>1</v>
      </c>
      <c r="N798" s="13" t="s">
        <v>3018</v>
      </c>
      <c r="O798" s="13" t="s">
        <v>3018</v>
      </c>
      <c r="R798" s="19">
        <v>16666</v>
      </c>
      <c r="S798" s="13" t="s">
        <v>4428</v>
      </c>
      <c r="T798" s="22" t="s">
        <v>4428</v>
      </c>
      <c r="U798" s="13" t="s">
        <v>3016</v>
      </c>
      <c r="V798" s="14" t="s">
        <v>3948</v>
      </c>
      <c r="W798" s="13">
        <f t="shared" si="25"/>
        <v>0</v>
      </c>
      <c r="X798" s="13">
        <f t="shared" si="26"/>
        <v>0</v>
      </c>
      <c r="Y798" s="12">
        <v>2</v>
      </c>
      <c r="AA798" s="25">
        <v>42135</v>
      </c>
      <c r="AB798" s="25">
        <v>42142</v>
      </c>
      <c r="AC798" s="13">
        <f>DAYS360(AA798,AB798,TRUE)</f>
        <v>7</v>
      </c>
    </row>
    <row r="799" spans="1:29">
      <c r="A799" s="12">
        <v>798</v>
      </c>
      <c r="B799" t="s">
        <v>802</v>
      </c>
      <c r="G799" s="14" t="s">
        <v>2342</v>
      </c>
      <c r="H799" s="30">
        <v>38.299835000000002</v>
      </c>
      <c r="I799" s="30">
        <v>-122.285675</v>
      </c>
      <c r="J799" s="13" t="b">
        <v>1</v>
      </c>
      <c r="N799" s="13" t="s">
        <v>3018</v>
      </c>
      <c r="O799" s="13" t="s">
        <v>3018</v>
      </c>
      <c r="R799" s="19">
        <v>16666</v>
      </c>
      <c r="S799" s="13" t="s">
        <v>4428</v>
      </c>
      <c r="T799" s="22" t="s">
        <v>4428</v>
      </c>
      <c r="U799" s="13" t="s">
        <v>3016</v>
      </c>
      <c r="V799" s="12" t="s">
        <v>3949</v>
      </c>
      <c r="W799" s="13">
        <f t="shared" si="25"/>
        <v>0</v>
      </c>
      <c r="X799" s="13">
        <f t="shared" si="26"/>
        <v>0</v>
      </c>
      <c r="Y799" s="12">
        <v>2</v>
      </c>
      <c r="AA799" s="25">
        <v>41984</v>
      </c>
      <c r="AB799" s="25">
        <v>42097</v>
      </c>
      <c r="AC799" s="13">
        <f>DAYS360(AA799,AB799,TRUE)</f>
        <v>112</v>
      </c>
    </row>
    <row r="800" spans="1:29">
      <c r="A800" s="12">
        <v>799</v>
      </c>
      <c r="B800" t="s">
        <v>803</v>
      </c>
      <c r="G800" s="14" t="s">
        <v>2343</v>
      </c>
      <c r="H800" s="30">
        <v>38.300241999999997</v>
      </c>
      <c r="I800" s="30">
        <v>-122.28610999999999</v>
      </c>
      <c r="J800" s="13" t="b">
        <v>1</v>
      </c>
      <c r="N800" s="13" t="s">
        <v>3018</v>
      </c>
      <c r="O800" s="13" t="s">
        <v>3018</v>
      </c>
      <c r="R800" s="19">
        <v>2658</v>
      </c>
      <c r="S800" s="13" t="s">
        <v>4428</v>
      </c>
      <c r="T800" s="22" t="s">
        <v>4428</v>
      </c>
      <c r="U800" s="13" t="s">
        <v>3016</v>
      </c>
      <c r="V800" s="14" t="s">
        <v>3950</v>
      </c>
      <c r="W800" s="13">
        <f t="shared" si="25"/>
        <v>0</v>
      </c>
      <c r="X800" s="13">
        <f t="shared" si="26"/>
        <v>0</v>
      </c>
      <c r="Y800" s="12">
        <v>2</v>
      </c>
      <c r="AA800" s="25">
        <v>41891</v>
      </c>
      <c r="AB800" s="25">
        <v>41955</v>
      </c>
      <c r="AC800" s="13">
        <f>DAYS360(AA800,AB800,TRUE)</f>
        <v>63</v>
      </c>
    </row>
    <row r="801" spans="1:29">
      <c r="A801" s="12">
        <v>800</v>
      </c>
      <c r="B801" t="s">
        <v>804</v>
      </c>
      <c r="G801" s="14" t="s">
        <v>2344</v>
      </c>
      <c r="H801" s="30">
        <v>38.300412999999999</v>
      </c>
      <c r="I801" s="30">
        <v>-122.286253</v>
      </c>
      <c r="J801" s="13" t="b">
        <v>1</v>
      </c>
      <c r="N801" s="13" t="s">
        <v>3018</v>
      </c>
      <c r="O801" s="13" t="s">
        <v>3018</v>
      </c>
      <c r="R801" s="19">
        <v>2658</v>
      </c>
      <c r="S801" s="13" t="s">
        <v>4428</v>
      </c>
      <c r="T801" s="22" t="s">
        <v>4428</v>
      </c>
      <c r="U801" s="13" t="s">
        <v>3016</v>
      </c>
      <c r="V801" s="14" t="s">
        <v>3950</v>
      </c>
      <c r="W801" s="13">
        <f t="shared" si="25"/>
        <v>0</v>
      </c>
      <c r="X801" s="13">
        <f t="shared" si="26"/>
        <v>0</v>
      </c>
      <c r="Y801" s="12">
        <v>2</v>
      </c>
      <c r="AA801" s="13" t="s">
        <v>4428</v>
      </c>
      <c r="AB801" s="13" t="s">
        <v>4428</v>
      </c>
      <c r="AC801" s="13" t="s">
        <v>4428</v>
      </c>
    </row>
    <row r="802" spans="1:29">
      <c r="A802" s="12">
        <v>801</v>
      </c>
      <c r="B802" t="s">
        <v>1410</v>
      </c>
      <c r="G802" s="14" t="s">
        <v>2345</v>
      </c>
      <c r="H802" s="30">
        <v>38.301122999999997</v>
      </c>
      <c r="I802" s="30">
        <v>-122.287041</v>
      </c>
      <c r="J802" s="13" t="b">
        <v>1</v>
      </c>
      <c r="N802" s="13" t="s">
        <v>3018</v>
      </c>
      <c r="O802" s="13" t="s">
        <v>3018</v>
      </c>
      <c r="R802" s="19" t="s">
        <v>3027</v>
      </c>
      <c r="S802" s="13" t="s">
        <v>4428</v>
      </c>
      <c r="T802" s="22" t="s">
        <v>4428</v>
      </c>
      <c r="U802" s="13" t="s">
        <v>3016</v>
      </c>
      <c r="V802" s="14" t="s">
        <v>3951</v>
      </c>
      <c r="W802" s="13">
        <f t="shared" si="25"/>
        <v>0</v>
      </c>
      <c r="X802" s="13">
        <f t="shared" si="26"/>
        <v>0</v>
      </c>
      <c r="Y802" s="12">
        <v>2</v>
      </c>
      <c r="AA802" s="13" t="s">
        <v>4428</v>
      </c>
      <c r="AB802" s="13" t="s">
        <v>4428</v>
      </c>
      <c r="AC802" s="13" t="s">
        <v>4428</v>
      </c>
    </row>
    <row r="803" spans="1:29">
      <c r="A803" s="12">
        <v>802</v>
      </c>
      <c r="B803" t="s">
        <v>805</v>
      </c>
      <c r="G803" s="14" t="s">
        <v>2346</v>
      </c>
      <c r="H803" s="30">
        <v>38.301799000000003</v>
      </c>
      <c r="I803" s="30">
        <v>-122.28491699999999</v>
      </c>
      <c r="J803" s="13" t="b">
        <v>1</v>
      </c>
      <c r="N803" s="13" t="s">
        <v>3019</v>
      </c>
      <c r="O803" s="13" t="s">
        <v>3019</v>
      </c>
      <c r="R803" s="13">
        <v>925</v>
      </c>
      <c r="S803" s="13">
        <v>1900</v>
      </c>
      <c r="T803" s="22">
        <v>380700</v>
      </c>
      <c r="U803" s="13" t="s">
        <v>3016</v>
      </c>
      <c r="V803" s="14" t="s">
        <v>3952</v>
      </c>
      <c r="W803" s="13">
        <f t="shared" si="25"/>
        <v>1</v>
      </c>
      <c r="X803" s="13">
        <f t="shared" si="26"/>
        <v>0</v>
      </c>
      <c r="Y803" s="12">
        <v>2</v>
      </c>
      <c r="AA803" s="13" t="s">
        <v>4428</v>
      </c>
      <c r="AB803" s="13" t="s">
        <v>4428</v>
      </c>
      <c r="AC803" s="13" t="s">
        <v>4428</v>
      </c>
    </row>
    <row r="804" spans="1:29" ht="48">
      <c r="A804" s="12">
        <v>803</v>
      </c>
      <c r="B804" t="s">
        <v>806</v>
      </c>
      <c r="G804" s="14" t="s">
        <v>2347</v>
      </c>
      <c r="H804" s="30">
        <v>38.301831999999997</v>
      </c>
      <c r="I804" s="30">
        <v>-122.287262</v>
      </c>
      <c r="J804" s="13" t="b">
        <v>1</v>
      </c>
      <c r="N804" s="13" t="s">
        <v>3018</v>
      </c>
      <c r="O804" s="13" t="s">
        <v>3018</v>
      </c>
      <c r="R804" s="19">
        <v>8500</v>
      </c>
      <c r="S804" s="13" t="s">
        <v>4428</v>
      </c>
      <c r="T804" s="22" t="s">
        <v>4428</v>
      </c>
      <c r="U804" s="13" t="s">
        <v>3016</v>
      </c>
      <c r="V804" s="33" t="s">
        <v>3953</v>
      </c>
      <c r="W804" s="13">
        <f t="shared" si="25"/>
        <v>0</v>
      </c>
      <c r="X804" s="13">
        <f t="shared" si="26"/>
        <v>0</v>
      </c>
      <c r="Y804" s="12">
        <v>2</v>
      </c>
      <c r="AA804" s="13" t="s">
        <v>4428</v>
      </c>
      <c r="AB804" s="13" t="s">
        <v>4428</v>
      </c>
      <c r="AC804" s="13" t="s">
        <v>4428</v>
      </c>
    </row>
    <row r="805" spans="1:29">
      <c r="A805" s="12">
        <v>804</v>
      </c>
      <c r="B805" t="s">
        <v>807</v>
      </c>
      <c r="G805" s="14" t="s">
        <v>2348</v>
      </c>
      <c r="H805" s="30">
        <v>38.302078999999999</v>
      </c>
      <c r="I805" s="30">
        <v>-122.286349</v>
      </c>
      <c r="J805" s="13" t="b">
        <v>1</v>
      </c>
      <c r="N805" s="13" t="s">
        <v>3019</v>
      </c>
      <c r="O805" s="13" t="s">
        <v>3019</v>
      </c>
      <c r="R805" s="19">
        <v>600</v>
      </c>
      <c r="S805" s="13" t="s">
        <v>4428</v>
      </c>
      <c r="T805" s="22" t="s">
        <v>4428</v>
      </c>
      <c r="U805" s="13" t="s">
        <v>3016</v>
      </c>
      <c r="V805" s="14" t="s">
        <v>3954</v>
      </c>
      <c r="W805" s="13">
        <f t="shared" si="25"/>
        <v>0</v>
      </c>
      <c r="X805" s="13">
        <f t="shared" si="26"/>
        <v>0</v>
      </c>
      <c r="Y805" s="12">
        <v>2</v>
      </c>
      <c r="AA805" s="13" t="s">
        <v>4428</v>
      </c>
      <c r="AB805" s="13" t="s">
        <v>4428</v>
      </c>
      <c r="AC805" s="13" t="s">
        <v>4428</v>
      </c>
    </row>
    <row r="806" spans="1:29">
      <c r="A806" s="12">
        <v>805</v>
      </c>
      <c r="B806" t="s">
        <v>808</v>
      </c>
      <c r="G806" s="14" t="s">
        <v>2349</v>
      </c>
      <c r="H806" s="30">
        <v>38.302124999999997</v>
      </c>
      <c r="I806" s="30">
        <v>-122.286873</v>
      </c>
      <c r="J806" s="13" t="b">
        <v>1</v>
      </c>
      <c r="N806" s="13" t="s">
        <v>3019</v>
      </c>
      <c r="O806" s="13" t="s">
        <v>3019</v>
      </c>
      <c r="R806" s="13">
        <v>1344</v>
      </c>
      <c r="S806" s="13">
        <v>1927</v>
      </c>
      <c r="T806" s="22">
        <v>556600</v>
      </c>
      <c r="U806" s="13" t="s">
        <v>3016</v>
      </c>
      <c r="V806" s="12" t="s">
        <v>3955</v>
      </c>
      <c r="W806" s="13">
        <f t="shared" si="25"/>
        <v>0</v>
      </c>
      <c r="X806" s="13">
        <f t="shared" si="26"/>
        <v>0</v>
      </c>
      <c r="Y806" s="12">
        <v>2</v>
      </c>
      <c r="AA806" s="13" t="s">
        <v>4428</v>
      </c>
      <c r="AB806" s="13" t="s">
        <v>4428</v>
      </c>
      <c r="AC806" s="13" t="s">
        <v>4428</v>
      </c>
    </row>
    <row r="807" spans="1:29">
      <c r="A807" s="12">
        <v>806</v>
      </c>
      <c r="B807" t="s">
        <v>809</v>
      </c>
      <c r="G807" s="14" t="s">
        <v>2350</v>
      </c>
      <c r="H807" s="30">
        <v>38.302399999999999</v>
      </c>
      <c r="I807" s="30">
        <v>-122.286599</v>
      </c>
      <c r="J807" s="13" t="b">
        <v>1</v>
      </c>
      <c r="N807" s="13" t="s">
        <v>3019</v>
      </c>
      <c r="O807" s="13" t="s">
        <v>3019</v>
      </c>
      <c r="R807" s="13">
        <v>840</v>
      </c>
      <c r="S807" s="13">
        <v>1910</v>
      </c>
      <c r="T807" s="22">
        <v>407000</v>
      </c>
      <c r="U807" s="13" t="s">
        <v>3016</v>
      </c>
      <c r="V807" s="14" t="s">
        <v>3956</v>
      </c>
      <c r="W807" s="13">
        <f t="shared" si="25"/>
        <v>0</v>
      </c>
      <c r="X807" s="13">
        <f t="shared" si="26"/>
        <v>1</v>
      </c>
      <c r="Y807" s="12">
        <v>3</v>
      </c>
      <c r="AA807" s="25">
        <v>42073</v>
      </c>
      <c r="AB807" s="25">
        <v>42138</v>
      </c>
      <c r="AC807" s="13">
        <f>DAYS360(AA807,AB807,TRUE)</f>
        <v>64</v>
      </c>
    </row>
    <row r="808" spans="1:29">
      <c r="A808" s="12">
        <v>807</v>
      </c>
      <c r="B808" t="s">
        <v>810</v>
      </c>
      <c r="G808" s="14" t="s">
        <v>2351</v>
      </c>
      <c r="H808" s="30">
        <v>38.302495</v>
      </c>
      <c r="I808" s="30">
        <v>-122.287283</v>
      </c>
      <c r="J808" s="13" t="b">
        <v>1</v>
      </c>
      <c r="N808" s="13" t="s">
        <v>3019</v>
      </c>
      <c r="O808" s="13" t="s">
        <v>3019</v>
      </c>
      <c r="R808" s="19">
        <v>2400</v>
      </c>
      <c r="S808" s="13" t="s">
        <v>4428</v>
      </c>
      <c r="T808" s="22">
        <v>311900</v>
      </c>
      <c r="U808" s="13" t="s">
        <v>3016</v>
      </c>
      <c r="V808" s="14" t="s">
        <v>3957</v>
      </c>
      <c r="W808" s="13">
        <f t="shared" si="25"/>
        <v>0</v>
      </c>
      <c r="X808" s="13">
        <f t="shared" si="26"/>
        <v>0</v>
      </c>
      <c r="Y808" s="12">
        <v>2</v>
      </c>
      <c r="AA808" s="25">
        <v>42206</v>
      </c>
      <c r="AB808" s="25">
        <v>42307</v>
      </c>
      <c r="AC808" s="13">
        <f>DAYS360(AA808,AB808,TRUE)</f>
        <v>99</v>
      </c>
    </row>
    <row r="809" spans="1:29">
      <c r="A809" s="12">
        <v>808</v>
      </c>
      <c r="B809" t="s">
        <v>811</v>
      </c>
      <c r="G809" s="14" t="s">
        <v>2352</v>
      </c>
      <c r="H809" s="30">
        <v>38.303077999999999</v>
      </c>
      <c r="I809" s="30">
        <v>-122.28614899999999</v>
      </c>
      <c r="J809" s="13" t="b">
        <v>1</v>
      </c>
      <c r="N809" s="13" t="s">
        <v>3019</v>
      </c>
      <c r="O809" s="13" t="s">
        <v>3019</v>
      </c>
      <c r="R809" s="13">
        <v>1375</v>
      </c>
      <c r="S809" s="13">
        <v>1880</v>
      </c>
      <c r="T809" s="22">
        <v>426900</v>
      </c>
      <c r="U809" s="13" t="s">
        <v>3016</v>
      </c>
      <c r="V809" s="14" t="s">
        <v>3958</v>
      </c>
      <c r="W809" s="13">
        <f t="shared" si="25"/>
        <v>0</v>
      </c>
      <c r="X809" s="13">
        <f t="shared" si="26"/>
        <v>1</v>
      </c>
      <c r="Y809" s="12">
        <v>3</v>
      </c>
      <c r="AA809" s="25">
        <v>41891</v>
      </c>
      <c r="AB809" s="25">
        <v>41897</v>
      </c>
      <c r="AC809" s="13">
        <f>DAYS360(AA809,AB809,TRUE)</f>
        <v>6</v>
      </c>
    </row>
    <row r="810" spans="1:29">
      <c r="A810" s="12">
        <v>809</v>
      </c>
      <c r="B810" t="s">
        <v>812</v>
      </c>
      <c r="G810" s="14" t="s">
        <v>2353</v>
      </c>
      <c r="H810" s="30">
        <v>38.303344000000003</v>
      </c>
      <c r="I810" s="30">
        <v>-122.285622</v>
      </c>
      <c r="J810" s="13" t="b">
        <v>1</v>
      </c>
      <c r="N810" s="13" t="s">
        <v>3019</v>
      </c>
      <c r="O810" s="13" t="s">
        <v>3019</v>
      </c>
      <c r="R810" s="13">
        <v>2320</v>
      </c>
      <c r="S810" s="13">
        <v>1984</v>
      </c>
      <c r="T810" s="22">
        <v>733000</v>
      </c>
      <c r="U810" s="13" t="s">
        <v>3016</v>
      </c>
      <c r="V810" s="14" t="s">
        <v>3959</v>
      </c>
      <c r="W810" s="13">
        <f t="shared" si="25"/>
        <v>0</v>
      </c>
      <c r="X810" s="13">
        <f t="shared" si="26"/>
        <v>0</v>
      </c>
      <c r="Y810" s="12">
        <v>2</v>
      </c>
      <c r="AA810" s="13" t="s">
        <v>4428</v>
      </c>
      <c r="AB810" s="13" t="s">
        <v>4428</v>
      </c>
      <c r="AC810" s="13" t="s">
        <v>4428</v>
      </c>
    </row>
    <row r="811" spans="1:29">
      <c r="A811" s="12">
        <v>810</v>
      </c>
      <c r="B811" t="s">
        <v>813</v>
      </c>
      <c r="G811" s="14" t="s">
        <v>2354</v>
      </c>
      <c r="H811" s="30">
        <v>38.303714999999997</v>
      </c>
      <c r="I811" s="30">
        <v>-122.285659</v>
      </c>
      <c r="J811" s="13" t="b">
        <v>1</v>
      </c>
      <c r="N811" s="13" t="s">
        <v>3019</v>
      </c>
      <c r="O811" s="13" t="s">
        <v>3019</v>
      </c>
      <c r="R811" s="13">
        <v>962</v>
      </c>
      <c r="S811" s="13">
        <v>1920</v>
      </c>
      <c r="T811" s="22">
        <v>443700</v>
      </c>
      <c r="U811" s="13" t="s">
        <v>3017</v>
      </c>
      <c r="V811" s="13" t="s">
        <v>3960</v>
      </c>
      <c r="W811" s="13">
        <f t="shared" si="25"/>
        <v>0</v>
      </c>
      <c r="X811" s="13">
        <f t="shared" si="26"/>
        <v>0</v>
      </c>
      <c r="Y811" s="12">
        <v>4</v>
      </c>
      <c r="AA811" s="13" t="s">
        <v>4428</v>
      </c>
      <c r="AB811" s="13" t="s">
        <v>4428</v>
      </c>
      <c r="AC811" s="13" t="s">
        <v>4428</v>
      </c>
    </row>
    <row r="812" spans="1:29">
      <c r="A812" s="12">
        <v>811</v>
      </c>
      <c r="B812" t="s">
        <v>814</v>
      </c>
      <c r="G812" s="14" t="s">
        <v>2355</v>
      </c>
      <c r="H812" s="30">
        <v>38.304125999999997</v>
      </c>
      <c r="I812" s="30">
        <v>-122.286018</v>
      </c>
      <c r="J812" s="13" t="b">
        <v>1</v>
      </c>
      <c r="N812" s="13" t="s">
        <v>3019</v>
      </c>
      <c r="O812" s="13" t="s">
        <v>3019</v>
      </c>
      <c r="R812" s="13">
        <v>748</v>
      </c>
      <c r="S812" s="13">
        <v>1900</v>
      </c>
      <c r="T812" s="22">
        <v>363500</v>
      </c>
      <c r="U812" s="13" t="s">
        <v>3016</v>
      </c>
      <c r="V812" s="13" t="s">
        <v>3960</v>
      </c>
      <c r="W812" s="13">
        <f t="shared" si="25"/>
        <v>0</v>
      </c>
      <c r="X812" s="13">
        <f t="shared" si="26"/>
        <v>0</v>
      </c>
      <c r="Y812" s="12">
        <v>1</v>
      </c>
      <c r="AA812" s="13" t="s">
        <v>4428</v>
      </c>
      <c r="AB812" s="13" t="s">
        <v>4428</v>
      </c>
      <c r="AC812" s="13" t="s">
        <v>4428</v>
      </c>
    </row>
    <row r="813" spans="1:29">
      <c r="A813" s="12">
        <v>812</v>
      </c>
      <c r="B813" t="s">
        <v>815</v>
      </c>
      <c r="G813" s="14" t="s">
        <v>2356</v>
      </c>
      <c r="H813" s="30">
        <v>38.303421999999998</v>
      </c>
      <c r="I813" s="30">
        <v>-122.287407</v>
      </c>
      <c r="J813" s="13" t="b">
        <v>1</v>
      </c>
      <c r="N813" s="13" t="s">
        <v>3018</v>
      </c>
      <c r="O813" s="13" t="s">
        <v>3018</v>
      </c>
      <c r="R813" s="19">
        <v>7500</v>
      </c>
      <c r="S813" s="13" t="s">
        <v>4428</v>
      </c>
      <c r="T813" s="22" t="s">
        <v>4428</v>
      </c>
      <c r="U813" s="13" t="s">
        <v>3016</v>
      </c>
      <c r="V813" s="13" t="s">
        <v>3960</v>
      </c>
      <c r="W813" s="13">
        <f t="shared" si="25"/>
        <v>0</v>
      </c>
      <c r="X813" s="13">
        <f t="shared" si="26"/>
        <v>0</v>
      </c>
      <c r="Y813" s="12">
        <v>1</v>
      </c>
      <c r="AA813" s="13" t="s">
        <v>4428</v>
      </c>
      <c r="AB813" s="13" t="s">
        <v>4428</v>
      </c>
      <c r="AC813" s="13" t="s">
        <v>4428</v>
      </c>
    </row>
    <row r="814" spans="1:29">
      <c r="A814" s="12">
        <v>813</v>
      </c>
      <c r="B814" t="s">
        <v>816</v>
      </c>
      <c r="G814" s="14" t="s">
        <v>2357</v>
      </c>
      <c r="H814" s="30">
        <v>38.303204000000001</v>
      </c>
      <c r="I814" s="30">
        <v>-122.287753</v>
      </c>
      <c r="J814" s="13" t="b">
        <v>1</v>
      </c>
      <c r="N814" s="13" t="s">
        <v>3018</v>
      </c>
      <c r="O814" s="13" t="s">
        <v>3018</v>
      </c>
      <c r="R814" s="19">
        <v>800</v>
      </c>
      <c r="S814" s="13" t="s">
        <v>4428</v>
      </c>
      <c r="T814" s="22" t="s">
        <v>4428</v>
      </c>
      <c r="U814" s="13" t="s">
        <v>3016</v>
      </c>
      <c r="V814" s="13" t="s">
        <v>3960</v>
      </c>
      <c r="W814" s="13">
        <f t="shared" si="25"/>
        <v>0</v>
      </c>
      <c r="X814" s="13">
        <f t="shared" si="26"/>
        <v>0</v>
      </c>
      <c r="Y814" s="12">
        <v>1</v>
      </c>
      <c r="AA814" s="25" t="s">
        <v>3193</v>
      </c>
      <c r="AB814" s="25" t="s">
        <v>3194</v>
      </c>
      <c r="AC814" s="13" t="s">
        <v>3195</v>
      </c>
    </row>
    <row r="815" spans="1:29">
      <c r="A815" s="12">
        <v>814</v>
      </c>
      <c r="B815" t="s">
        <v>817</v>
      </c>
      <c r="G815" s="14" t="s">
        <v>2358</v>
      </c>
      <c r="H815" s="13">
        <v>38.303119000000002</v>
      </c>
      <c r="I815" s="13">
        <v>-122.28829899999999</v>
      </c>
      <c r="J815" s="13" t="b">
        <v>1</v>
      </c>
      <c r="N815" s="13" t="s">
        <v>3019</v>
      </c>
      <c r="O815" s="13" t="s">
        <v>3019</v>
      </c>
      <c r="R815" s="13">
        <v>1212</v>
      </c>
      <c r="S815" s="13">
        <v>1934</v>
      </c>
      <c r="T815" s="22">
        <v>488300</v>
      </c>
      <c r="U815" s="13" t="s">
        <v>3016</v>
      </c>
      <c r="V815" s="14" t="s">
        <v>3961</v>
      </c>
      <c r="W815" s="13">
        <f t="shared" si="25"/>
        <v>0</v>
      </c>
      <c r="X815" s="13">
        <f t="shared" si="26"/>
        <v>0</v>
      </c>
      <c r="Y815" s="12">
        <v>2</v>
      </c>
      <c r="AA815" s="13" t="s">
        <v>4428</v>
      </c>
      <c r="AB815" s="13" t="s">
        <v>4428</v>
      </c>
      <c r="AC815" s="13" t="s">
        <v>4428</v>
      </c>
    </row>
    <row r="816" spans="1:29">
      <c r="A816" s="12">
        <v>815</v>
      </c>
      <c r="B816" t="s">
        <v>818</v>
      </c>
      <c r="G816" s="14" t="s">
        <v>2359</v>
      </c>
      <c r="H816" s="13">
        <v>38.303221000000001</v>
      </c>
      <c r="I816" s="13">
        <v>-122.28838399999999</v>
      </c>
      <c r="J816" s="13" t="b">
        <v>1</v>
      </c>
      <c r="N816" s="13" t="s">
        <v>3019</v>
      </c>
      <c r="O816" s="13" t="s">
        <v>3019</v>
      </c>
      <c r="R816" s="13">
        <v>1540</v>
      </c>
      <c r="S816" s="13">
        <v>1920</v>
      </c>
      <c r="T816" s="22">
        <v>554400</v>
      </c>
      <c r="U816" s="13" t="s">
        <v>3016</v>
      </c>
      <c r="V816" s="12" t="s">
        <v>3962</v>
      </c>
      <c r="W816" s="13">
        <f t="shared" si="25"/>
        <v>1</v>
      </c>
      <c r="X816" s="13">
        <f t="shared" si="26"/>
        <v>1</v>
      </c>
      <c r="Y816" s="12">
        <v>2</v>
      </c>
      <c r="AA816" s="13" t="s">
        <v>4428</v>
      </c>
      <c r="AB816" s="13" t="s">
        <v>4428</v>
      </c>
      <c r="AC816" s="13" t="s">
        <v>4428</v>
      </c>
    </row>
    <row r="817" spans="1:29">
      <c r="A817" s="12">
        <v>816</v>
      </c>
      <c r="B817" t="s">
        <v>1487</v>
      </c>
      <c r="G817" s="14" t="s">
        <v>2360</v>
      </c>
      <c r="H817" s="13">
        <v>38.303783000000003</v>
      </c>
      <c r="I817" s="13">
        <v>-122.287798</v>
      </c>
      <c r="J817" s="13" t="b">
        <v>1</v>
      </c>
      <c r="N817" s="13" t="s">
        <v>3018</v>
      </c>
      <c r="O817" s="13" t="s">
        <v>3018</v>
      </c>
      <c r="R817" s="19">
        <v>2700</v>
      </c>
      <c r="S817" s="13" t="s">
        <v>4428</v>
      </c>
      <c r="T817" s="22" t="s">
        <v>4428</v>
      </c>
      <c r="U817" s="13" t="s">
        <v>3017</v>
      </c>
      <c r="V817" s="14" t="s">
        <v>3963</v>
      </c>
      <c r="W817" s="13">
        <f t="shared" si="25"/>
        <v>0</v>
      </c>
      <c r="X817" s="13">
        <f t="shared" si="26"/>
        <v>0</v>
      </c>
      <c r="Y817" s="12">
        <v>4</v>
      </c>
      <c r="AA817" s="13" t="s">
        <v>4428</v>
      </c>
      <c r="AB817" s="13" t="s">
        <v>4428</v>
      </c>
      <c r="AC817" s="13" t="s">
        <v>4428</v>
      </c>
    </row>
    <row r="818" spans="1:29">
      <c r="A818" s="12">
        <v>817</v>
      </c>
      <c r="B818" t="s">
        <v>819</v>
      </c>
      <c r="G818" s="14" t="s">
        <v>2361</v>
      </c>
      <c r="H818" s="13">
        <v>38.303887000000003</v>
      </c>
      <c r="I818" s="13">
        <v>-122.287261</v>
      </c>
      <c r="J818" s="13" t="b">
        <v>1</v>
      </c>
      <c r="N818" s="13" t="s">
        <v>3019</v>
      </c>
      <c r="O818" s="13" t="s">
        <v>3019</v>
      </c>
      <c r="R818" s="13">
        <v>864</v>
      </c>
      <c r="S818" s="13">
        <v>1885</v>
      </c>
      <c r="T818" s="22">
        <v>386600</v>
      </c>
      <c r="U818" s="13" t="s">
        <v>3017</v>
      </c>
      <c r="V818" s="13" t="s">
        <v>3964</v>
      </c>
      <c r="W818" s="13">
        <f t="shared" si="25"/>
        <v>0</v>
      </c>
      <c r="X818" s="13">
        <f t="shared" si="26"/>
        <v>1</v>
      </c>
      <c r="Y818" s="12">
        <v>4</v>
      </c>
      <c r="AA818" s="13" t="s">
        <v>4428</v>
      </c>
      <c r="AB818" s="13" t="s">
        <v>4428</v>
      </c>
      <c r="AC818" s="13" t="s">
        <v>4428</v>
      </c>
    </row>
    <row r="819" spans="1:29">
      <c r="A819" s="12">
        <v>818</v>
      </c>
      <c r="B819" t="s">
        <v>820</v>
      </c>
      <c r="G819" s="14" t="s">
        <v>2362</v>
      </c>
      <c r="H819" s="13">
        <v>38.305273</v>
      </c>
      <c r="I819" s="13">
        <v>-122.287627</v>
      </c>
      <c r="J819" s="13" t="b">
        <v>1</v>
      </c>
      <c r="N819" s="13" t="s">
        <v>3018</v>
      </c>
      <c r="O819" s="13" t="s">
        <v>3018</v>
      </c>
      <c r="R819" s="19">
        <v>4800</v>
      </c>
      <c r="S819" s="13" t="s">
        <v>4428</v>
      </c>
      <c r="T819" s="22" t="s">
        <v>4428</v>
      </c>
      <c r="U819" s="13" t="s">
        <v>3016</v>
      </c>
      <c r="V819" s="14" t="s">
        <v>3965</v>
      </c>
      <c r="W819" s="13">
        <f t="shared" si="25"/>
        <v>0</v>
      </c>
      <c r="X819" s="13">
        <f t="shared" si="26"/>
        <v>0</v>
      </c>
      <c r="Y819" s="12">
        <v>2</v>
      </c>
      <c r="AA819" s="25">
        <v>41886</v>
      </c>
      <c r="AB819" s="13" t="s">
        <v>3062</v>
      </c>
      <c r="AC819" s="13" t="s">
        <v>4428</v>
      </c>
    </row>
    <row r="820" spans="1:29">
      <c r="A820" s="12">
        <v>819</v>
      </c>
      <c r="B820" t="s">
        <v>821</v>
      </c>
      <c r="G820" s="14" t="s">
        <v>2363</v>
      </c>
      <c r="H820" s="13">
        <v>38.306676000000003</v>
      </c>
      <c r="I820" s="13">
        <v>-122.286277</v>
      </c>
      <c r="J820" s="13" t="b">
        <v>1</v>
      </c>
      <c r="N820" s="13" t="s">
        <v>3018</v>
      </c>
      <c r="O820" s="13" t="s">
        <v>3018</v>
      </c>
      <c r="R820" s="19" t="s">
        <v>3027</v>
      </c>
      <c r="S820" s="13" t="s">
        <v>4428</v>
      </c>
      <c r="T820" s="22" t="s">
        <v>4428</v>
      </c>
      <c r="U820" s="13" t="s">
        <v>3017</v>
      </c>
      <c r="V820" s="14" t="s">
        <v>3966</v>
      </c>
      <c r="W820" s="13">
        <f t="shared" si="25"/>
        <v>0</v>
      </c>
      <c r="X820" s="13">
        <f t="shared" si="26"/>
        <v>0</v>
      </c>
      <c r="Y820" s="12">
        <v>4</v>
      </c>
      <c r="AA820" s="25">
        <v>41885</v>
      </c>
      <c r="AB820" s="25">
        <v>41890</v>
      </c>
      <c r="AC820" s="13">
        <f>DAYS360(AA820,AB820,TRUE)</f>
        <v>5</v>
      </c>
    </row>
    <row r="821" spans="1:29">
      <c r="A821" s="12">
        <v>820</v>
      </c>
      <c r="B821" t="s">
        <v>822</v>
      </c>
      <c r="G821" s="14" t="s">
        <v>2364</v>
      </c>
      <c r="H821" s="13">
        <v>38.307366000000002</v>
      </c>
      <c r="I821" s="13">
        <v>-122.288145</v>
      </c>
      <c r="J821" s="13" t="b">
        <v>1</v>
      </c>
      <c r="N821" s="13" t="s">
        <v>3018</v>
      </c>
      <c r="O821" s="13" t="s">
        <v>3018</v>
      </c>
      <c r="R821" s="19">
        <v>15000</v>
      </c>
      <c r="S821" s="13" t="s">
        <v>4428</v>
      </c>
      <c r="T821" s="22" t="s">
        <v>4428</v>
      </c>
      <c r="U821" s="13" t="s">
        <v>3017</v>
      </c>
      <c r="V821" s="14" t="s">
        <v>3967</v>
      </c>
      <c r="W821" s="13">
        <f t="shared" si="25"/>
        <v>0</v>
      </c>
      <c r="X821" s="13">
        <f t="shared" si="26"/>
        <v>0</v>
      </c>
      <c r="Y821" s="12">
        <v>4</v>
      </c>
      <c r="AA821" s="13" t="s">
        <v>3196</v>
      </c>
      <c r="AB821" s="13" t="s">
        <v>3197</v>
      </c>
      <c r="AC821" s="13" t="s">
        <v>4428</v>
      </c>
    </row>
    <row r="822" spans="1:29">
      <c r="A822" s="12">
        <v>821</v>
      </c>
      <c r="B822" t="s">
        <v>823</v>
      </c>
      <c r="G822" s="14" t="s">
        <v>2365</v>
      </c>
      <c r="H822" s="13">
        <v>38.308323000000001</v>
      </c>
      <c r="I822" s="13">
        <v>-122.286157</v>
      </c>
      <c r="J822" s="13" t="b">
        <v>1</v>
      </c>
      <c r="N822" s="13" t="s">
        <v>3018</v>
      </c>
      <c r="O822" s="13" t="s">
        <v>3018</v>
      </c>
      <c r="R822" s="19">
        <v>1400</v>
      </c>
      <c r="S822" s="13" t="s">
        <v>4428</v>
      </c>
      <c r="T822" s="22" t="s">
        <v>4428</v>
      </c>
      <c r="U822" s="13" t="s">
        <v>3016</v>
      </c>
      <c r="V822" s="14" t="s">
        <v>3968</v>
      </c>
      <c r="W822" s="13">
        <f t="shared" si="25"/>
        <v>0</v>
      </c>
      <c r="X822" s="13">
        <f t="shared" si="26"/>
        <v>1</v>
      </c>
      <c r="Y822" s="12">
        <v>2</v>
      </c>
      <c r="AA822" s="13" t="s">
        <v>4428</v>
      </c>
      <c r="AB822" s="13" t="s">
        <v>4428</v>
      </c>
      <c r="AC822" s="13" t="s">
        <v>4428</v>
      </c>
    </row>
    <row r="823" spans="1:29">
      <c r="A823" s="12">
        <v>822</v>
      </c>
      <c r="B823" t="s">
        <v>824</v>
      </c>
      <c r="G823" s="14" t="s">
        <v>2366</v>
      </c>
      <c r="H823" s="13">
        <v>38.307273000000002</v>
      </c>
      <c r="I823" s="13">
        <v>-122.289568</v>
      </c>
      <c r="J823" s="13" t="b">
        <v>1</v>
      </c>
      <c r="N823" s="13" t="s">
        <v>3018</v>
      </c>
      <c r="O823" s="13" t="s">
        <v>3018</v>
      </c>
      <c r="R823" s="19">
        <v>6000</v>
      </c>
      <c r="S823" s="13" t="s">
        <v>4428</v>
      </c>
      <c r="T823" s="22" t="s">
        <v>4428</v>
      </c>
      <c r="U823" s="13" t="s">
        <v>3016</v>
      </c>
      <c r="V823" s="14" t="s">
        <v>3969</v>
      </c>
      <c r="W823" s="13">
        <f t="shared" si="25"/>
        <v>0</v>
      </c>
      <c r="X823" s="13">
        <f t="shared" si="26"/>
        <v>0</v>
      </c>
      <c r="Y823" s="12">
        <v>2</v>
      </c>
      <c r="AA823" s="13" t="s">
        <v>4428</v>
      </c>
      <c r="AB823" s="13" t="s">
        <v>4428</v>
      </c>
      <c r="AC823" s="13" t="s">
        <v>4428</v>
      </c>
    </row>
    <row r="824" spans="1:29">
      <c r="A824" s="12">
        <v>823</v>
      </c>
      <c r="B824" t="s">
        <v>825</v>
      </c>
      <c r="G824" s="14" t="s">
        <v>2367</v>
      </c>
      <c r="H824" s="13">
        <v>38.308934000000001</v>
      </c>
      <c r="I824" s="13">
        <v>-122.290795</v>
      </c>
      <c r="J824" s="13" t="b">
        <v>1</v>
      </c>
      <c r="N824" s="13" t="s">
        <v>3019</v>
      </c>
      <c r="O824" s="13" t="s">
        <v>3019</v>
      </c>
      <c r="R824" s="13">
        <v>2800</v>
      </c>
      <c r="S824" s="13">
        <v>1910</v>
      </c>
      <c r="T824" s="22">
        <v>870000</v>
      </c>
      <c r="U824" s="13" t="s">
        <v>3016</v>
      </c>
      <c r="V824" s="14" t="s">
        <v>3970</v>
      </c>
      <c r="W824" s="13">
        <f t="shared" si="25"/>
        <v>0</v>
      </c>
      <c r="X824" s="13">
        <f t="shared" si="26"/>
        <v>0</v>
      </c>
      <c r="Y824" s="12">
        <v>2</v>
      </c>
      <c r="AA824" s="13" t="s">
        <v>4428</v>
      </c>
      <c r="AB824" s="13" t="s">
        <v>4428</v>
      </c>
      <c r="AC824" s="13" t="s">
        <v>4428</v>
      </c>
    </row>
    <row r="825" spans="1:29">
      <c r="A825" s="12">
        <v>824</v>
      </c>
      <c r="B825" t="s">
        <v>826</v>
      </c>
      <c r="G825" s="14" t="s">
        <v>2368</v>
      </c>
      <c r="H825" s="13">
        <v>38.303617000000003</v>
      </c>
      <c r="I825" s="13">
        <v>-122.288917</v>
      </c>
      <c r="J825" s="13" t="b">
        <v>1</v>
      </c>
      <c r="N825" s="13" t="s">
        <v>3019</v>
      </c>
      <c r="O825" s="13" t="s">
        <v>3019</v>
      </c>
      <c r="R825" s="19">
        <v>9600</v>
      </c>
      <c r="S825" s="13" t="s">
        <v>4428</v>
      </c>
      <c r="T825" s="22" t="s">
        <v>4428</v>
      </c>
      <c r="U825" s="13" t="s">
        <v>3017</v>
      </c>
      <c r="V825" s="12" t="s">
        <v>3971</v>
      </c>
      <c r="W825" s="13">
        <f t="shared" si="25"/>
        <v>0</v>
      </c>
      <c r="X825" s="13">
        <f t="shared" si="26"/>
        <v>0</v>
      </c>
      <c r="Y825" s="12">
        <v>4</v>
      </c>
      <c r="AA825" s="13" t="s">
        <v>4428</v>
      </c>
      <c r="AB825" s="13" t="s">
        <v>4428</v>
      </c>
      <c r="AC825" s="13" t="s">
        <v>4428</v>
      </c>
    </row>
    <row r="826" spans="1:29">
      <c r="A826" s="12">
        <v>825</v>
      </c>
      <c r="B826" t="s">
        <v>827</v>
      </c>
      <c r="G826" s="14" t="s">
        <v>2369</v>
      </c>
      <c r="H826" s="13">
        <v>38.303561999999999</v>
      </c>
      <c r="I826" s="13">
        <v>-122.28888600000001</v>
      </c>
      <c r="J826" s="13" t="b">
        <v>1</v>
      </c>
      <c r="N826" s="13" t="s">
        <v>3018</v>
      </c>
      <c r="O826" s="13" t="s">
        <v>3018</v>
      </c>
      <c r="R826" s="19">
        <v>9600</v>
      </c>
      <c r="S826" s="13" t="s">
        <v>4428</v>
      </c>
      <c r="T826" s="22" t="s">
        <v>4428</v>
      </c>
      <c r="U826" s="13" t="s">
        <v>3017</v>
      </c>
      <c r="V826" s="12" t="s">
        <v>3972</v>
      </c>
      <c r="W826" s="13">
        <f t="shared" si="25"/>
        <v>0</v>
      </c>
      <c r="X826" s="13">
        <f t="shared" si="26"/>
        <v>0</v>
      </c>
      <c r="Y826" s="12">
        <v>4</v>
      </c>
      <c r="AA826" s="13" t="s">
        <v>3198</v>
      </c>
      <c r="AB826" s="13" t="s">
        <v>3199</v>
      </c>
      <c r="AC826" s="13" t="s">
        <v>4428</v>
      </c>
    </row>
    <row r="827" spans="1:29">
      <c r="A827" s="12">
        <v>826</v>
      </c>
      <c r="B827" t="s">
        <v>828</v>
      </c>
      <c r="G827" s="14" t="s">
        <v>2370</v>
      </c>
      <c r="H827" s="13">
        <v>38.304057999999998</v>
      </c>
      <c r="I827" s="13">
        <v>-122.289067</v>
      </c>
      <c r="J827" s="13" t="b">
        <v>1</v>
      </c>
      <c r="N827" s="13" t="s">
        <v>3018</v>
      </c>
      <c r="O827" s="13" t="s">
        <v>3018</v>
      </c>
      <c r="R827" s="19">
        <v>4000</v>
      </c>
      <c r="S827" s="13" t="s">
        <v>4428</v>
      </c>
      <c r="T827" s="22" t="s">
        <v>4428</v>
      </c>
      <c r="U827" s="13" t="s">
        <v>3016</v>
      </c>
      <c r="V827" s="14" t="s">
        <v>3973</v>
      </c>
      <c r="W827" s="13">
        <f t="shared" si="25"/>
        <v>0</v>
      </c>
      <c r="X827" s="13">
        <f t="shared" si="26"/>
        <v>0</v>
      </c>
      <c r="Y827" s="12">
        <v>2</v>
      </c>
      <c r="AA827" s="25">
        <v>41893</v>
      </c>
      <c r="AB827" s="25">
        <v>42044</v>
      </c>
      <c r="AC827" s="13">
        <f>DAYS360(AA827,AB827,TRUE)</f>
        <v>148</v>
      </c>
    </row>
    <row r="828" spans="1:29">
      <c r="A828" s="12">
        <v>827</v>
      </c>
      <c r="B828" t="s">
        <v>829</v>
      </c>
      <c r="G828" s="14" t="s">
        <v>2371</v>
      </c>
      <c r="H828" s="13">
        <v>38.304194000000003</v>
      </c>
      <c r="I828" s="13">
        <v>-122.288489</v>
      </c>
      <c r="J828" s="13" t="b">
        <v>1</v>
      </c>
      <c r="N828" s="13" t="s">
        <v>3019</v>
      </c>
      <c r="O828" s="13" t="s">
        <v>3019</v>
      </c>
      <c r="R828" s="13">
        <v>984</v>
      </c>
      <c r="S828" s="13">
        <v>1897</v>
      </c>
      <c r="T828" s="22">
        <v>467800</v>
      </c>
      <c r="U828" s="13" t="s">
        <v>3016</v>
      </c>
      <c r="V828" s="14" t="s">
        <v>3974</v>
      </c>
      <c r="W828" s="13">
        <f t="shared" si="25"/>
        <v>0</v>
      </c>
      <c r="X828" s="13">
        <f t="shared" si="26"/>
        <v>0</v>
      </c>
      <c r="Y828" s="12">
        <v>2</v>
      </c>
      <c r="AA828" s="13" t="s">
        <v>4428</v>
      </c>
      <c r="AB828" s="13" t="s">
        <v>4428</v>
      </c>
      <c r="AC828" s="13" t="s">
        <v>4428</v>
      </c>
    </row>
    <row r="829" spans="1:29">
      <c r="A829" s="12">
        <v>828</v>
      </c>
      <c r="B829" t="s">
        <v>830</v>
      </c>
      <c r="G829" s="14" t="s">
        <v>2372</v>
      </c>
      <c r="H829" s="13">
        <v>38.304304999999999</v>
      </c>
      <c r="I829" s="13">
        <v>-122.288614</v>
      </c>
      <c r="J829" s="13" t="b">
        <v>1</v>
      </c>
      <c r="N829" s="13" t="s">
        <v>3018</v>
      </c>
      <c r="O829" s="13" t="s">
        <v>3018</v>
      </c>
      <c r="R829" s="19">
        <v>1400</v>
      </c>
      <c r="S829" s="13" t="s">
        <v>4428</v>
      </c>
      <c r="T829" s="22" t="s">
        <v>4428</v>
      </c>
      <c r="U829" s="13" t="s">
        <v>3017</v>
      </c>
      <c r="V829" s="14" t="s">
        <v>3975</v>
      </c>
      <c r="W829" s="13">
        <f t="shared" si="25"/>
        <v>0</v>
      </c>
      <c r="X829" s="13">
        <f t="shared" si="26"/>
        <v>0</v>
      </c>
      <c r="Y829" s="12">
        <v>4</v>
      </c>
      <c r="AA829" s="25">
        <v>41928</v>
      </c>
      <c r="AB829" s="25">
        <v>42054</v>
      </c>
      <c r="AC829" s="13">
        <f>DAYS360(AA829,AB829,TRUE)</f>
        <v>123</v>
      </c>
    </row>
    <row r="830" spans="1:29">
      <c r="A830" s="12">
        <v>829</v>
      </c>
      <c r="B830" t="s">
        <v>831</v>
      </c>
      <c r="G830" s="14" t="s">
        <v>2373</v>
      </c>
      <c r="H830" s="13">
        <v>38.304225000000002</v>
      </c>
      <c r="I830" s="13">
        <v>-122.28801799999999</v>
      </c>
      <c r="J830" s="13" t="b">
        <v>1</v>
      </c>
      <c r="N830" s="13" t="s">
        <v>3019</v>
      </c>
      <c r="O830" s="13" t="s">
        <v>3019</v>
      </c>
      <c r="R830" s="19">
        <v>1600</v>
      </c>
      <c r="S830" s="13" t="s">
        <v>4428</v>
      </c>
      <c r="T830" s="22">
        <v>473600</v>
      </c>
      <c r="U830" s="13" t="s">
        <v>3016</v>
      </c>
      <c r="V830" s="14" t="s">
        <v>3976</v>
      </c>
      <c r="W830" s="13">
        <f t="shared" si="25"/>
        <v>0</v>
      </c>
      <c r="X830" s="13">
        <f t="shared" si="26"/>
        <v>0</v>
      </c>
      <c r="Y830" s="12">
        <v>2</v>
      </c>
      <c r="AA830" s="13" t="s">
        <v>4428</v>
      </c>
      <c r="AB830" s="13" t="s">
        <v>4428</v>
      </c>
      <c r="AC830" s="13" t="s">
        <v>4428</v>
      </c>
    </row>
    <row r="831" spans="1:29">
      <c r="A831" s="12">
        <v>830</v>
      </c>
      <c r="B831" t="s">
        <v>832</v>
      </c>
      <c r="G831" s="14" t="s">
        <v>2374</v>
      </c>
      <c r="H831" s="13">
        <v>38.304369999999999</v>
      </c>
      <c r="I831" s="13">
        <v>-122.287733</v>
      </c>
      <c r="J831" s="13" t="b">
        <v>1</v>
      </c>
      <c r="N831" s="13" t="s">
        <v>3019</v>
      </c>
      <c r="O831" s="13" t="s">
        <v>3019</v>
      </c>
      <c r="R831" s="13">
        <v>880</v>
      </c>
      <c r="S831" s="13">
        <v>1938</v>
      </c>
      <c r="T831" s="22">
        <v>430600</v>
      </c>
      <c r="U831" s="13" t="s">
        <v>3016</v>
      </c>
      <c r="V831" s="14" t="s">
        <v>3977</v>
      </c>
      <c r="W831" s="13">
        <f t="shared" si="25"/>
        <v>0</v>
      </c>
      <c r="X831" s="13">
        <f t="shared" si="26"/>
        <v>0</v>
      </c>
      <c r="Y831" s="12">
        <v>2</v>
      </c>
      <c r="AA831" s="25">
        <v>41906</v>
      </c>
      <c r="AB831" s="25">
        <v>42074</v>
      </c>
      <c r="AC831" s="13">
        <f>DAYS360(AA831,AB831,TRUE)</f>
        <v>167</v>
      </c>
    </row>
    <row r="832" spans="1:29">
      <c r="A832" s="12">
        <v>831</v>
      </c>
      <c r="B832" t="s">
        <v>1411</v>
      </c>
      <c r="G832" s="14" t="s">
        <v>2375</v>
      </c>
      <c r="H832" s="13">
        <v>38.304318000000002</v>
      </c>
      <c r="I832" s="13">
        <v>-122.288093</v>
      </c>
      <c r="J832" s="13" t="b">
        <v>1</v>
      </c>
      <c r="N832" s="13" t="s">
        <v>3019</v>
      </c>
      <c r="O832" s="13" t="s">
        <v>3019</v>
      </c>
      <c r="R832" s="13">
        <v>1072</v>
      </c>
      <c r="S832" s="13">
        <v>1977</v>
      </c>
      <c r="T832" s="22">
        <v>460000</v>
      </c>
      <c r="U832" s="13" t="s">
        <v>3016</v>
      </c>
      <c r="V832" s="14" t="s">
        <v>3978</v>
      </c>
      <c r="W832" s="13">
        <f t="shared" si="25"/>
        <v>0</v>
      </c>
      <c r="X832" s="13">
        <f t="shared" si="26"/>
        <v>0</v>
      </c>
      <c r="Y832" s="12">
        <v>2</v>
      </c>
      <c r="AA832" s="25">
        <v>41885</v>
      </c>
      <c r="AB832" s="25">
        <v>41927</v>
      </c>
      <c r="AC832" s="13">
        <f>DAYS360(AA832,AB832,TRUE)</f>
        <v>42</v>
      </c>
    </row>
    <row r="833" spans="1:29">
      <c r="A833" s="12">
        <v>832</v>
      </c>
      <c r="B833" t="s">
        <v>833</v>
      </c>
      <c r="G833" s="14" t="s">
        <v>2376</v>
      </c>
      <c r="H833" s="13">
        <v>38.304428000000001</v>
      </c>
      <c r="I833" s="13">
        <v>-122.28827200000001</v>
      </c>
      <c r="J833" s="13" t="b">
        <v>1</v>
      </c>
      <c r="N833" s="13" t="s">
        <v>3019</v>
      </c>
      <c r="O833" s="13" t="s">
        <v>3019</v>
      </c>
      <c r="R833" s="13">
        <v>1056</v>
      </c>
      <c r="S833" s="13">
        <v>1981</v>
      </c>
      <c r="T833" s="22">
        <v>479400</v>
      </c>
      <c r="U833" s="13" t="s">
        <v>3016</v>
      </c>
      <c r="V833" s="14" t="s">
        <v>3979</v>
      </c>
      <c r="W833" s="13">
        <f t="shared" si="25"/>
        <v>0</v>
      </c>
      <c r="X833" s="13">
        <f t="shared" si="26"/>
        <v>0</v>
      </c>
      <c r="Y833" s="12">
        <v>2</v>
      </c>
      <c r="AA833" s="25">
        <v>42144</v>
      </c>
      <c r="AB833" s="13" t="s">
        <v>3200</v>
      </c>
      <c r="AC833" s="13" t="s">
        <v>4428</v>
      </c>
    </row>
    <row r="834" spans="1:29">
      <c r="A834" s="12">
        <v>833</v>
      </c>
      <c r="B834" t="s">
        <v>834</v>
      </c>
      <c r="G834" s="14" t="s">
        <v>2377</v>
      </c>
      <c r="H834" s="13">
        <v>38.304527</v>
      </c>
      <c r="I834" s="13">
        <v>-122.288145</v>
      </c>
      <c r="J834" s="13" t="b">
        <v>1</v>
      </c>
      <c r="N834" s="13" t="s">
        <v>3019</v>
      </c>
      <c r="O834" s="13" t="s">
        <v>3019</v>
      </c>
      <c r="R834" s="13">
        <v>1173</v>
      </c>
      <c r="S834" s="13">
        <v>1938</v>
      </c>
      <c r="T834" s="22">
        <v>450100</v>
      </c>
      <c r="U834" s="13" t="s">
        <v>3016</v>
      </c>
      <c r="V834" s="14" t="s">
        <v>3980</v>
      </c>
      <c r="W834" s="13">
        <f t="shared" ref="W834:W897" si="27">IF(ISNUMBER(FIND("chimney",V834))= TRUE,1,0)</f>
        <v>1</v>
      </c>
      <c r="X834" s="13">
        <f t="shared" ref="X834:X897" si="28">IF(ISNUMBER(FIND("foundation",V834))= TRUE,1,0)</f>
        <v>0</v>
      </c>
      <c r="Y834" s="12">
        <v>1</v>
      </c>
      <c r="AA834" s="13" t="s">
        <v>4428</v>
      </c>
      <c r="AB834" s="13" t="s">
        <v>4428</v>
      </c>
      <c r="AC834" s="13" t="s">
        <v>4428</v>
      </c>
    </row>
    <row r="835" spans="1:29">
      <c r="A835" s="12">
        <v>834</v>
      </c>
      <c r="B835" t="s">
        <v>835</v>
      </c>
      <c r="G835" s="14" t="s">
        <v>2378</v>
      </c>
      <c r="H835" s="13">
        <v>38.305858000000001</v>
      </c>
      <c r="I835" s="13">
        <v>-122.290555</v>
      </c>
      <c r="J835" s="13" t="b">
        <v>1</v>
      </c>
      <c r="N835" s="13" t="s">
        <v>3019</v>
      </c>
      <c r="O835" s="13" t="s">
        <v>3019</v>
      </c>
      <c r="R835" s="13">
        <v>1091</v>
      </c>
      <c r="S835" s="13">
        <v>1938</v>
      </c>
      <c r="T835" s="22">
        <v>483400</v>
      </c>
      <c r="U835" s="13" t="s">
        <v>3016</v>
      </c>
      <c r="V835" s="14" t="s">
        <v>3981</v>
      </c>
      <c r="W835" s="13">
        <f t="shared" si="27"/>
        <v>0</v>
      </c>
      <c r="X835" s="13">
        <f t="shared" si="28"/>
        <v>0</v>
      </c>
      <c r="Y835" s="12">
        <v>1</v>
      </c>
      <c r="AA835" s="13" t="s">
        <v>4428</v>
      </c>
      <c r="AB835" s="13" t="s">
        <v>4428</v>
      </c>
      <c r="AC835" s="13" t="s">
        <v>4428</v>
      </c>
    </row>
    <row r="836" spans="1:29">
      <c r="A836" s="12">
        <v>835</v>
      </c>
      <c r="B836" t="s">
        <v>836</v>
      </c>
      <c r="G836" s="14" t="s">
        <v>2379</v>
      </c>
      <c r="H836" s="13">
        <v>38.306260000000002</v>
      </c>
      <c r="I836" s="13">
        <v>-122.29044</v>
      </c>
      <c r="J836" s="13" t="b">
        <v>1</v>
      </c>
      <c r="N836" s="13" t="s">
        <v>3019</v>
      </c>
      <c r="O836" s="13" t="s">
        <v>3019</v>
      </c>
      <c r="R836" s="13">
        <v>1275</v>
      </c>
      <c r="S836" s="13">
        <v>1935</v>
      </c>
      <c r="T836" s="22">
        <v>486500</v>
      </c>
      <c r="U836" s="13" t="s">
        <v>3016</v>
      </c>
      <c r="V836" s="14" t="s">
        <v>3982</v>
      </c>
      <c r="W836" s="13">
        <f t="shared" si="27"/>
        <v>0</v>
      </c>
      <c r="X836" s="13">
        <f t="shared" si="28"/>
        <v>0</v>
      </c>
      <c r="Y836" s="12">
        <v>2</v>
      </c>
      <c r="AA836" s="25">
        <v>41905</v>
      </c>
      <c r="AB836" s="25">
        <v>42223</v>
      </c>
      <c r="AC836" s="13">
        <f>DAYS360(AA836,AB836,TRUE)</f>
        <v>314</v>
      </c>
    </row>
    <row r="837" spans="1:29">
      <c r="A837" s="12">
        <v>836</v>
      </c>
      <c r="B837" t="s">
        <v>1412</v>
      </c>
      <c r="G837" s="14" t="s">
        <v>2380</v>
      </c>
      <c r="H837" s="13">
        <v>38.306024000000001</v>
      </c>
      <c r="I837" s="13">
        <v>-122.28964499999999</v>
      </c>
      <c r="J837" s="13" t="b">
        <v>1</v>
      </c>
      <c r="N837" s="13" t="s">
        <v>3019</v>
      </c>
      <c r="O837" s="13" t="s">
        <v>3019</v>
      </c>
      <c r="R837" s="13">
        <v>1086</v>
      </c>
      <c r="S837" s="13">
        <v>1939</v>
      </c>
      <c r="T837" s="22">
        <v>485000</v>
      </c>
      <c r="U837" s="13" t="s">
        <v>3016</v>
      </c>
      <c r="V837" s="14" t="s">
        <v>3983</v>
      </c>
      <c r="W837" s="13">
        <f t="shared" si="27"/>
        <v>1</v>
      </c>
      <c r="X837" s="13">
        <f t="shared" si="28"/>
        <v>0</v>
      </c>
      <c r="Y837" s="12">
        <v>2</v>
      </c>
      <c r="AA837" s="13" t="s">
        <v>4428</v>
      </c>
      <c r="AB837" s="13" t="s">
        <v>4428</v>
      </c>
      <c r="AC837" s="13" t="s">
        <v>4428</v>
      </c>
    </row>
    <row r="838" spans="1:29">
      <c r="A838" s="12">
        <v>837</v>
      </c>
      <c r="B838" t="s">
        <v>1525</v>
      </c>
      <c r="G838" s="14" t="s">
        <v>2381</v>
      </c>
      <c r="H838" s="13">
        <v>38.306255999999998</v>
      </c>
      <c r="I838" s="13">
        <v>-122.28975699999999</v>
      </c>
      <c r="J838" s="13" t="b">
        <v>1</v>
      </c>
      <c r="N838" s="13" t="s">
        <v>3019</v>
      </c>
      <c r="O838" s="13" t="s">
        <v>3019</v>
      </c>
      <c r="R838" s="13">
        <v>905</v>
      </c>
      <c r="S838" s="13">
        <v>1936</v>
      </c>
      <c r="T838" s="22">
        <v>381400</v>
      </c>
      <c r="U838" s="13" t="s">
        <v>3016</v>
      </c>
      <c r="V838" s="14" t="s">
        <v>3984</v>
      </c>
      <c r="W838" s="13">
        <f t="shared" si="27"/>
        <v>0</v>
      </c>
      <c r="X838" s="13">
        <f t="shared" si="28"/>
        <v>0</v>
      </c>
      <c r="Y838" s="12">
        <v>2</v>
      </c>
      <c r="AA838" s="13" t="s">
        <v>4428</v>
      </c>
      <c r="AB838" s="13" t="s">
        <v>4428</v>
      </c>
      <c r="AC838" s="13" t="s">
        <v>4428</v>
      </c>
    </row>
    <row r="839" spans="1:29">
      <c r="A839" s="12">
        <v>838</v>
      </c>
      <c r="B839" t="s">
        <v>1448</v>
      </c>
      <c r="G839" s="14" t="s">
        <v>2382</v>
      </c>
      <c r="H839" s="13">
        <v>38.306519000000002</v>
      </c>
      <c r="I839" s="13">
        <v>-122.290655</v>
      </c>
      <c r="J839" s="13" t="b">
        <v>1</v>
      </c>
      <c r="N839" s="13" t="s">
        <v>3019</v>
      </c>
      <c r="O839" s="13" t="s">
        <v>3019</v>
      </c>
      <c r="R839" s="13">
        <v>1199</v>
      </c>
      <c r="S839" s="13">
        <v>1923</v>
      </c>
      <c r="T839" s="22">
        <v>506000</v>
      </c>
      <c r="U839" s="13" t="s">
        <v>3016</v>
      </c>
      <c r="V839" s="14" t="s">
        <v>3985</v>
      </c>
      <c r="W839" s="13">
        <f t="shared" si="27"/>
        <v>0</v>
      </c>
      <c r="X839" s="13">
        <f t="shared" si="28"/>
        <v>0</v>
      </c>
      <c r="Y839" s="12">
        <v>3</v>
      </c>
      <c r="AA839" s="13" t="s">
        <v>4428</v>
      </c>
      <c r="AB839" s="13" t="s">
        <v>4428</v>
      </c>
      <c r="AC839" s="13" t="s">
        <v>4428</v>
      </c>
    </row>
    <row r="840" spans="1:29">
      <c r="A840" s="12">
        <v>839</v>
      </c>
      <c r="B840" t="s">
        <v>1413</v>
      </c>
      <c r="G840" s="14" t="s">
        <v>2383</v>
      </c>
      <c r="H840" s="13">
        <v>38.307032</v>
      </c>
      <c r="I840" s="13">
        <v>-122.290442</v>
      </c>
      <c r="J840" s="13" t="b">
        <v>1</v>
      </c>
      <c r="N840" s="13" t="s">
        <v>3019</v>
      </c>
      <c r="O840" s="13" t="s">
        <v>3019</v>
      </c>
      <c r="R840" s="19">
        <v>2800</v>
      </c>
      <c r="S840" s="13" t="s">
        <v>4428</v>
      </c>
      <c r="T840" s="22">
        <v>145000</v>
      </c>
      <c r="U840" s="13" t="s">
        <v>3016</v>
      </c>
      <c r="V840" s="14" t="s">
        <v>3986</v>
      </c>
      <c r="W840" s="13">
        <f t="shared" si="27"/>
        <v>0</v>
      </c>
      <c r="X840" s="13">
        <f t="shared" si="28"/>
        <v>1</v>
      </c>
      <c r="Y840" s="12">
        <v>2</v>
      </c>
      <c r="AA840" s="25">
        <v>41949</v>
      </c>
      <c r="AB840" s="25">
        <v>42138</v>
      </c>
      <c r="AC840" s="13">
        <f>DAYS360(AA840,AB840,TRUE)</f>
        <v>188</v>
      </c>
    </row>
    <row r="841" spans="1:29">
      <c r="A841" s="12">
        <v>840</v>
      </c>
      <c r="B841" t="s">
        <v>837</v>
      </c>
      <c r="G841" s="14" t="s">
        <v>2384</v>
      </c>
      <c r="H841" s="13">
        <v>38.307771000000002</v>
      </c>
      <c r="I841" s="13">
        <v>-122.290441</v>
      </c>
      <c r="J841" s="13" t="b">
        <v>1</v>
      </c>
      <c r="N841" s="13" t="s">
        <v>3019</v>
      </c>
      <c r="O841" s="13" t="s">
        <v>3019</v>
      </c>
      <c r="R841" s="19">
        <v>900</v>
      </c>
      <c r="S841" s="13" t="s">
        <v>4428</v>
      </c>
      <c r="T841" s="22">
        <v>147480</v>
      </c>
      <c r="U841" s="13" t="s">
        <v>3016</v>
      </c>
      <c r="V841" s="14" t="s">
        <v>3987</v>
      </c>
      <c r="W841" s="13">
        <f t="shared" si="27"/>
        <v>0</v>
      </c>
      <c r="X841" s="13">
        <f t="shared" si="28"/>
        <v>0</v>
      </c>
      <c r="Y841" s="12">
        <v>2</v>
      </c>
      <c r="AA841" s="25">
        <v>41947</v>
      </c>
      <c r="AB841" s="25">
        <v>42011</v>
      </c>
      <c r="AC841" s="13">
        <f>DAYS360(AA841,AB841,TRUE)</f>
        <v>63</v>
      </c>
    </row>
    <row r="842" spans="1:29">
      <c r="A842" s="12">
        <v>841</v>
      </c>
      <c r="B842" t="s">
        <v>838</v>
      </c>
      <c r="G842" s="14" t="s">
        <v>2385</v>
      </c>
      <c r="H842" s="13">
        <v>38.307977000000001</v>
      </c>
      <c r="I842" s="13">
        <v>-122.291274</v>
      </c>
      <c r="J842" s="13" t="b">
        <v>1</v>
      </c>
      <c r="N842" s="13" t="s">
        <v>3019</v>
      </c>
      <c r="O842" s="13" t="s">
        <v>3019</v>
      </c>
      <c r="R842" s="13">
        <v>846</v>
      </c>
      <c r="S842" s="13">
        <v>1900</v>
      </c>
      <c r="T842" s="22">
        <v>377400</v>
      </c>
      <c r="U842" s="13" t="s">
        <v>3016</v>
      </c>
      <c r="V842" s="14" t="s">
        <v>3988</v>
      </c>
      <c r="W842" s="13">
        <f t="shared" si="27"/>
        <v>0</v>
      </c>
      <c r="X842" s="13">
        <f t="shared" si="28"/>
        <v>0</v>
      </c>
      <c r="Y842" s="12">
        <v>2</v>
      </c>
      <c r="AA842" s="13" t="s">
        <v>4428</v>
      </c>
      <c r="AB842" s="13" t="s">
        <v>4428</v>
      </c>
      <c r="AC842" s="13" t="s">
        <v>4428</v>
      </c>
    </row>
    <row r="843" spans="1:29">
      <c r="A843" s="12">
        <v>842</v>
      </c>
      <c r="B843" t="s">
        <v>1526</v>
      </c>
      <c r="G843" s="14" t="s">
        <v>2386</v>
      </c>
      <c r="H843" s="13">
        <v>38.308053999999998</v>
      </c>
      <c r="I843" s="13">
        <v>-122.29111899999999</v>
      </c>
      <c r="J843" s="13" t="b">
        <v>1</v>
      </c>
      <c r="N843" s="13" t="s">
        <v>3019</v>
      </c>
      <c r="O843" s="13" t="s">
        <v>3019</v>
      </c>
      <c r="R843" s="13">
        <v>1321</v>
      </c>
      <c r="S843" s="13">
        <v>1920</v>
      </c>
      <c r="T843" s="22">
        <v>499200</v>
      </c>
      <c r="U843" s="13" t="s">
        <v>3016</v>
      </c>
      <c r="V843" s="14" t="s">
        <v>3574</v>
      </c>
      <c r="W843" s="13">
        <f t="shared" si="27"/>
        <v>0</v>
      </c>
      <c r="X843" s="13">
        <f t="shared" si="28"/>
        <v>0</v>
      </c>
      <c r="Y843" s="12">
        <v>2</v>
      </c>
      <c r="AA843" s="13" t="s">
        <v>4428</v>
      </c>
      <c r="AB843" s="13" t="s">
        <v>4428</v>
      </c>
      <c r="AC843" s="13" t="s">
        <v>4428</v>
      </c>
    </row>
    <row r="844" spans="1:29">
      <c r="A844" s="12">
        <v>843</v>
      </c>
      <c r="B844" t="s">
        <v>839</v>
      </c>
      <c r="G844" s="14" t="s">
        <v>2387</v>
      </c>
      <c r="H844" s="13">
        <v>38.308222999999998</v>
      </c>
      <c r="I844" s="13">
        <v>-122.29136800000001</v>
      </c>
      <c r="J844" s="13" t="b">
        <v>1</v>
      </c>
      <c r="N844" s="13" t="s">
        <v>3019</v>
      </c>
      <c r="O844" s="13" t="s">
        <v>3019</v>
      </c>
      <c r="R844" s="13">
        <v>1454</v>
      </c>
      <c r="S844" s="13">
        <v>1889</v>
      </c>
      <c r="T844" s="22">
        <v>799000</v>
      </c>
      <c r="U844" s="13" t="s">
        <v>3016</v>
      </c>
      <c r="V844" s="14" t="s">
        <v>3989</v>
      </c>
      <c r="W844" s="13">
        <f t="shared" si="27"/>
        <v>0</v>
      </c>
      <c r="X844" s="13">
        <f t="shared" si="28"/>
        <v>0</v>
      </c>
      <c r="Y844" s="12">
        <v>2</v>
      </c>
      <c r="AA844" s="25">
        <v>42110</v>
      </c>
      <c r="AB844" s="25">
        <v>42202</v>
      </c>
      <c r="AC844" s="13">
        <f>DAYS360(AA844,AB844,TRUE)</f>
        <v>91</v>
      </c>
    </row>
    <row r="845" spans="1:29">
      <c r="A845" s="12">
        <v>844</v>
      </c>
      <c r="B845" t="s">
        <v>840</v>
      </c>
      <c r="G845" s="14" t="s">
        <v>2388</v>
      </c>
      <c r="H845" s="13">
        <v>38.308377</v>
      </c>
      <c r="I845" s="13">
        <v>-122.291057</v>
      </c>
      <c r="J845" s="13" t="b">
        <v>1</v>
      </c>
      <c r="N845" s="13" t="s">
        <v>3019</v>
      </c>
      <c r="O845" s="13" t="s">
        <v>3019</v>
      </c>
      <c r="R845" s="13">
        <v>1052</v>
      </c>
      <c r="S845" s="13">
        <v>1915</v>
      </c>
      <c r="T845" s="22">
        <v>448700</v>
      </c>
      <c r="U845" s="13" t="s">
        <v>3017</v>
      </c>
      <c r="V845" s="14" t="s">
        <v>3990</v>
      </c>
      <c r="W845" s="13">
        <f t="shared" si="27"/>
        <v>0</v>
      </c>
      <c r="X845" s="13">
        <f t="shared" si="28"/>
        <v>0</v>
      </c>
      <c r="Y845" s="12">
        <v>4</v>
      </c>
      <c r="AA845" s="13" t="s">
        <v>4428</v>
      </c>
      <c r="AB845" s="13" t="s">
        <v>4428</v>
      </c>
      <c r="AC845" s="13" t="s">
        <v>4428</v>
      </c>
    </row>
    <row r="846" spans="1:29">
      <c r="A846" s="12">
        <v>845</v>
      </c>
      <c r="B846" t="s">
        <v>841</v>
      </c>
      <c r="G846" s="14" t="s">
        <v>2389</v>
      </c>
      <c r="H846" s="13">
        <v>38.308497000000003</v>
      </c>
      <c r="I846" s="13">
        <v>-122.29115400000001</v>
      </c>
      <c r="J846" s="13" t="b">
        <v>1</v>
      </c>
      <c r="N846" s="13" t="s">
        <v>3019</v>
      </c>
      <c r="O846" s="13" t="s">
        <v>3019</v>
      </c>
      <c r="R846" s="13">
        <v>1079</v>
      </c>
      <c r="S846" s="13">
        <v>1904</v>
      </c>
      <c r="T846" s="22">
        <v>443700</v>
      </c>
      <c r="U846" s="13" t="s">
        <v>3016</v>
      </c>
      <c r="V846" s="14" t="s">
        <v>3991</v>
      </c>
      <c r="W846" s="13">
        <f t="shared" si="27"/>
        <v>0</v>
      </c>
      <c r="X846" s="13">
        <f t="shared" si="28"/>
        <v>1</v>
      </c>
      <c r="Y846" s="12">
        <v>3</v>
      </c>
      <c r="AA846" s="13" t="s">
        <v>4428</v>
      </c>
      <c r="AB846" s="13" t="s">
        <v>4428</v>
      </c>
      <c r="AC846" s="13" t="s">
        <v>4428</v>
      </c>
    </row>
    <row r="847" spans="1:29">
      <c r="A847" s="12">
        <v>846</v>
      </c>
      <c r="B847" t="s">
        <v>842</v>
      </c>
      <c r="G847" s="14" t="s">
        <v>2390</v>
      </c>
      <c r="H847" s="13">
        <v>38.308686000000002</v>
      </c>
      <c r="I847" s="13">
        <v>-122.291308</v>
      </c>
      <c r="J847" s="13" t="b">
        <v>1</v>
      </c>
      <c r="N847" s="13" t="s">
        <v>3019</v>
      </c>
      <c r="O847" s="13" t="s">
        <v>3019</v>
      </c>
      <c r="R847" s="13">
        <v>939</v>
      </c>
      <c r="S847" s="13">
        <v>1923</v>
      </c>
      <c r="T847" s="22">
        <v>416500</v>
      </c>
      <c r="U847" s="13" t="s">
        <v>3016</v>
      </c>
      <c r="V847" s="14" t="s">
        <v>3992</v>
      </c>
      <c r="W847" s="13">
        <f t="shared" si="27"/>
        <v>0</v>
      </c>
      <c r="X847" s="13">
        <f t="shared" si="28"/>
        <v>1</v>
      </c>
      <c r="Y847" s="12">
        <v>3</v>
      </c>
      <c r="AA847" s="25" t="s">
        <v>3201</v>
      </c>
      <c r="AB847" s="25" t="s">
        <v>3202</v>
      </c>
      <c r="AC847" s="13" t="s">
        <v>4438</v>
      </c>
    </row>
    <row r="848" spans="1:29">
      <c r="A848" s="12">
        <v>847</v>
      </c>
      <c r="B848" t="s">
        <v>843</v>
      </c>
      <c r="G848" s="14" t="s">
        <v>2391</v>
      </c>
      <c r="H848" s="13">
        <v>38.297401999999998</v>
      </c>
      <c r="I848" s="13">
        <v>-122.290854</v>
      </c>
      <c r="J848" s="13" t="b">
        <v>1</v>
      </c>
      <c r="N848" s="13" t="s">
        <v>3019</v>
      </c>
      <c r="O848" s="13" t="s">
        <v>3019</v>
      </c>
      <c r="R848" s="19">
        <v>1800</v>
      </c>
      <c r="S848" s="13" t="s">
        <v>4428</v>
      </c>
      <c r="T848" s="22" t="s">
        <v>4428</v>
      </c>
      <c r="U848" s="13" t="s">
        <v>3016</v>
      </c>
      <c r="V848" s="14" t="s">
        <v>3993</v>
      </c>
      <c r="W848" s="13">
        <f t="shared" si="27"/>
        <v>0</v>
      </c>
      <c r="X848" s="13">
        <f t="shared" si="28"/>
        <v>1</v>
      </c>
      <c r="Y848" s="12">
        <v>3</v>
      </c>
      <c r="AA848" s="13" t="s">
        <v>4428</v>
      </c>
      <c r="AB848" s="13" t="s">
        <v>4428</v>
      </c>
      <c r="AC848" s="13" t="s">
        <v>4428</v>
      </c>
    </row>
    <row r="849" spans="1:29">
      <c r="A849" s="12">
        <v>848</v>
      </c>
      <c r="B849" t="s">
        <v>844</v>
      </c>
      <c r="G849" s="14" t="s">
        <v>2392</v>
      </c>
      <c r="H849" s="13">
        <v>38.297808000000003</v>
      </c>
      <c r="I849" s="13">
        <v>-122.290696</v>
      </c>
      <c r="J849" s="13" t="b">
        <v>1</v>
      </c>
      <c r="N849" s="13" t="s">
        <v>3018</v>
      </c>
      <c r="O849" s="13" t="s">
        <v>3018</v>
      </c>
      <c r="R849" s="13">
        <v>2753</v>
      </c>
      <c r="S849" s="13">
        <v>1905</v>
      </c>
      <c r="T849" s="22">
        <v>1172300</v>
      </c>
      <c r="U849" s="13" t="s">
        <v>3016</v>
      </c>
      <c r="V849" s="14" t="s">
        <v>3994</v>
      </c>
      <c r="W849" s="13">
        <f t="shared" si="27"/>
        <v>1</v>
      </c>
      <c r="X849" s="13">
        <f t="shared" si="28"/>
        <v>0</v>
      </c>
      <c r="Y849" s="12">
        <v>2</v>
      </c>
      <c r="AA849" s="13" t="s">
        <v>4428</v>
      </c>
      <c r="AB849" s="13" t="s">
        <v>4428</v>
      </c>
      <c r="AC849" s="13" t="s">
        <v>4428</v>
      </c>
    </row>
    <row r="850" spans="1:29">
      <c r="A850" s="12">
        <v>849</v>
      </c>
      <c r="B850" t="s">
        <v>845</v>
      </c>
      <c r="G850" s="14" t="s">
        <v>2393</v>
      </c>
      <c r="H850" s="13">
        <v>38.297590999999997</v>
      </c>
      <c r="I850" s="13">
        <v>-122.289289</v>
      </c>
      <c r="J850" s="13" t="b">
        <v>1</v>
      </c>
      <c r="N850" s="13" t="s">
        <v>3018</v>
      </c>
      <c r="O850" s="13" t="s">
        <v>3018</v>
      </c>
      <c r="R850" s="19">
        <v>58500</v>
      </c>
      <c r="S850" s="13" t="s">
        <v>4428</v>
      </c>
      <c r="T850" s="22" t="s">
        <v>4428</v>
      </c>
      <c r="U850" s="13" t="s">
        <v>3016</v>
      </c>
      <c r="V850" s="12" t="s">
        <v>3995</v>
      </c>
      <c r="W850" s="13">
        <f t="shared" si="27"/>
        <v>0</v>
      </c>
      <c r="X850" s="13">
        <f t="shared" si="28"/>
        <v>0</v>
      </c>
      <c r="Y850" s="12">
        <v>2</v>
      </c>
      <c r="AA850" s="13" t="s">
        <v>4428</v>
      </c>
      <c r="AB850" s="13" t="s">
        <v>4428</v>
      </c>
      <c r="AC850" s="13" t="s">
        <v>4428</v>
      </c>
    </row>
    <row r="851" spans="1:29">
      <c r="A851" s="12">
        <v>850</v>
      </c>
      <c r="B851" t="s">
        <v>846</v>
      </c>
      <c r="G851" s="14" t="s">
        <v>2394</v>
      </c>
      <c r="H851" s="13">
        <v>38.29815</v>
      </c>
      <c r="I851" s="13">
        <v>-122.29069800000001</v>
      </c>
      <c r="J851" s="13" t="b">
        <v>1</v>
      </c>
      <c r="N851" s="13" t="s">
        <v>3018</v>
      </c>
      <c r="O851" s="13" t="s">
        <v>3018</v>
      </c>
      <c r="R851" s="19">
        <v>3200</v>
      </c>
      <c r="S851" s="13" t="s">
        <v>4428</v>
      </c>
      <c r="T851" s="22" t="s">
        <v>4428</v>
      </c>
      <c r="U851" s="13" t="s">
        <v>3016</v>
      </c>
      <c r="V851" s="14" t="s">
        <v>3996</v>
      </c>
      <c r="W851" s="13">
        <f t="shared" si="27"/>
        <v>0</v>
      </c>
      <c r="X851" s="13">
        <f t="shared" si="28"/>
        <v>0</v>
      </c>
      <c r="Y851" s="12">
        <v>2</v>
      </c>
      <c r="AA851" s="13" t="s">
        <v>4428</v>
      </c>
      <c r="AB851" s="13" t="s">
        <v>4428</v>
      </c>
      <c r="AC851" s="13" t="s">
        <v>4428</v>
      </c>
    </row>
    <row r="852" spans="1:29">
      <c r="A852" s="12">
        <v>851</v>
      </c>
      <c r="B852" t="s">
        <v>847</v>
      </c>
      <c r="G852" s="14" t="s">
        <v>2395</v>
      </c>
      <c r="H852" s="13">
        <v>38.298572</v>
      </c>
      <c r="I852" s="13">
        <v>-122.29068599999999</v>
      </c>
      <c r="J852" s="13" t="b">
        <v>1</v>
      </c>
      <c r="N852" s="13" t="s">
        <v>3018</v>
      </c>
      <c r="O852" s="13" t="s">
        <v>3018</v>
      </c>
      <c r="R852" s="13">
        <v>677</v>
      </c>
      <c r="S852" s="13">
        <v>1900</v>
      </c>
      <c r="T852" s="22">
        <v>375000</v>
      </c>
      <c r="U852" s="13" t="s">
        <v>3017</v>
      </c>
      <c r="V852" s="14" t="s">
        <v>3997</v>
      </c>
      <c r="W852" s="13">
        <f t="shared" si="27"/>
        <v>0</v>
      </c>
      <c r="X852" s="13">
        <f t="shared" si="28"/>
        <v>1</v>
      </c>
      <c r="Y852" s="12">
        <v>4</v>
      </c>
      <c r="AA852" s="25">
        <v>41991</v>
      </c>
      <c r="AB852" s="13" t="s">
        <v>3203</v>
      </c>
      <c r="AC852" s="13" t="s">
        <v>4428</v>
      </c>
    </row>
    <row r="853" spans="1:29">
      <c r="A853" s="12">
        <v>852</v>
      </c>
      <c r="B853" t="s">
        <v>848</v>
      </c>
      <c r="G853" s="14" t="s">
        <v>2396</v>
      </c>
      <c r="H853" s="13">
        <v>38.298419000000003</v>
      </c>
      <c r="I853" s="13">
        <v>-122.29181</v>
      </c>
      <c r="J853" s="13" t="b">
        <v>1</v>
      </c>
      <c r="N853" s="13" t="s">
        <v>3018</v>
      </c>
      <c r="O853" s="13" t="s">
        <v>3018</v>
      </c>
      <c r="R853" s="19">
        <v>25600</v>
      </c>
      <c r="S853" s="13" t="s">
        <v>4428</v>
      </c>
      <c r="T853" s="22" t="s">
        <v>4428</v>
      </c>
      <c r="U853" s="13" t="s">
        <v>3016</v>
      </c>
      <c r="V853" s="14" t="s">
        <v>3998</v>
      </c>
      <c r="W853" s="13">
        <f t="shared" si="27"/>
        <v>0</v>
      </c>
      <c r="X853" s="13">
        <f t="shared" si="28"/>
        <v>0</v>
      </c>
      <c r="Y853" s="12">
        <v>3</v>
      </c>
      <c r="AA853" s="13" t="s">
        <v>4428</v>
      </c>
      <c r="AB853" s="13" t="s">
        <v>4428</v>
      </c>
      <c r="AC853" s="13" t="s">
        <v>4428</v>
      </c>
    </row>
    <row r="854" spans="1:29">
      <c r="A854" s="12">
        <v>853</v>
      </c>
      <c r="B854" t="s">
        <v>849</v>
      </c>
      <c r="G854" s="14" t="s">
        <v>2397</v>
      </c>
      <c r="H854" s="13">
        <v>38.298521000000001</v>
      </c>
      <c r="I854" s="13">
        <v>-122.291186</v>
      </c>
      <c r="J854" s="13" t="b">
        <v>1</v>
      </c>
      <c r="N854" s="13" t="s">
        <v>3019</v>
      </c>
      <c r="O854" s="13" t="s">
        <v>3019</v>
      </c>
      <c r="R854" s="13">
        <v>3294</v>
      </c>
      <c r="S854" s="13">
        <v>1915</v>
      </c>
      <c r="T854" s="22">
        <v>873700</v>
      </c>
      <c r="U854" s="13" t="s">
        <v>3016</v>
      </c>
      <c r="V854" s="14" t="s">
        <v>3999</v>
      </c>
      <c r="W854" s="13">
        <f t="shared" si="27"/>
        <v>0</v>
      </c>
      <c r="X854" s="13">
        <f t="shared" si="28"/>
        <v>0</v>
      </c>
      <c r="Y854" s="12">
        <v>3</v>
      </c>
      <c r="AA854" s="25">
        <v>41989</v>
      </c>
      <c r="AB854" s="13" t="s">
        <v>3204</v>
      </c>
      <c r="AC854" s="13" t="s">
        <v>4428</v>
      </c>
    </row>
    <row r="855" spans="1:29">
      <c r="A855" s="12">
        <v>854</v>
      </c>
      <c r="B855" t="s">
        <v>1527</v>
      </c>
      <c r="G855" s="14" t="s">
        <v>2398</v>
      </c>
      <c r="H855" s="13">
        <v>38.299030000000002</v>
      </c>
      <c r="I855" s="13">
        <v>-122.29030899999999</v>
      </c>
      <c r="J855" s="13" t="b">
        <v>1</v>
      </c>
      <c r="N855" s="13" t="s">
        <v>3020</v>
      </c>
      <c r="O855" s="13" t="s">
        <v>3020</v>
      </c>
      <c r="R855" s="19">
        <v>10800</v>
      </c>
      <c r="S855" s="13" t="s">
        <v>4428</v>
      </c>
      <c r="T855" s="22" t="s">
        <v>4428</v>
      </c>
      <c r="U855" s="13" t="s">
        <v>3016</v>
      </c>
      <c r="V855" s="14" t="s">
        <v>4000</v>
      </c>
      <c r="W855" s="13">
        <f t="shared" si="27"/>
        <v>0</v>
      </c>
      <c r="X855" s="13">
        <f t="shared" si="28"/>
        <v>0</v>
      </c>
      <c r="Y855" s="12">
        <v>2</v>
      </c>
      <c r="AA855" s="13" t="s">
        <v>4428</v>
      </c>
      <c r="AB855" s="13" t="s">
        <v>4428</v>
      </c>
      <c r="AC855" s="13" t="s">
        <v>4428</v>
      </c>
    </row>
    <row r="856" spans="1:29">
      <c r="A856" s="12">
        <v>855</v>
      </c>
      <c r="B856" t="s">
        <v>850</v>
      </c>
      <c r="G856" s="14" t="s">
        <v>2399</v>
      </c>
      <c r="H856" s="13">
        <v>38.299315</v>
      </c>
      <c r="I856" s="13">
        <v>-122.290537</v>
      </c>
      <c r="J856" s="13" t="b">
        <v>1</v>
      </c>
      <c r="N856" s="13" t="s">
        <v>3019</v>
      </c>
      <c r="O856" s="13" t="s">
        <v>3019</v>
      </c>
      <c r="R856" s="13">
        <v>1186</v>
      </c>
      <c r="S856" s="13">
        <v>1910</v>
      </c>
      <c r="T856" s="22">
        <v>494300</v>
      </c>
      <c r="U856" s="13" t="s">
        <v>3016</v>
      </c>
      <c r="V856" s="14" t="s">
        <v>4001</v>
      </c>
      <c r="W856" s="13">
        <f t="shared" si="27"/>
        <v>0</v>
      </c>
      <c r="X856" s="13">
        <f t="shared" si="28"/>
        <v>0</v>
      </c>
      <c r="Y856" s="12">
        <v>1</v>
      </c>
      <c r="AA856" s="25">
        <v>42018</v>
      </c>
      <c r="AB856" s="25">
        <v>42079</v>
      </c>
      <c r="AC856" s="13">
        <f>DAYS360(AA856,AB856,TRUE)</f>
        <v>62</v>
      </c>
    </row>
    <row r="857" spans="1:29">
      <c r="A857" s="12">
        <v>856</v>
      </c>
      <c r="B857" t="s">
        <v>851</v>
      </c>
      <c r="G857" s="14" t="s">
        <v>2400</v>
      </c>
      <c r="H857" s="13">
        <v>38.299624999999999</v>
      </c>
      <c r="I857" s="13">
        <v>-122.292805</v>
      </c>
      <c r="J857" s="13" t="b">
        <v>1</v>
      </c>
      <c r="N857" s="13" t="s">
        <v>3019</v>
      </c>
      <c r="O857" s="13" t="s">
        <v>3019</v>
      </c>
      <c r="R857" s="19">
        <v>2800</v>
      </c>
      <c r="S857" s="13" t="s">
        <v>4428</v>
      </c>
      <c r="T857" s="22" t="s">
        <v>4428</v>
      </c>
      <c r="U857" s="13" t="s">
        <v>3016</v>
      </c>
      <c r="V857" s="13" t="s">
        <v>3574</v>
      </c>
      <c r="W857" s="13">
        <f t="shared" si="27"/>
        <v>0</v>
      </c>
      <c r="X857" s="13">
        <f t="shared" si="28"/>
        <v>0</v>
      </c>
      <c r="Y857" s="12">
        <v>2</v>
      </c>
      <c r="AA857" s="25">
        <v>41884</v>
      </c>
      <c r="AB857" s="25">
        <v>41886</v>
      </c>
      <c r="AC857" s="13">
        <f>DAYS360(AA857,AB857,TRUE)</f>
        <v>2</v>
      </c>
    </row>
    <row r="858" spans="1:29">
      <c r="A858" s="12">
        <v>857</v>
      </c>
      <c r="B858" t="s">
        <v>852</v>
      </c>
      <c r="G858" s="14" t="s">
        <v>2401</v>
      </c>
      <c r="H858" s="13">
        <v>38.299579000000001</v>
      </c>
      <c r="I858" s="13">
        <v>-122.291911</v>
      </c>
      <c r="J858" s="13" t="b">
        <v>1</v>
      </c>
      <c r="N858" s="13" t="s">
        <v>3019</v>
      </c>
      <c r="O858" s="13" t="s">
        <v>3019</v>
      </c>
      <c r="R858" s="19">
        <v>3200</v>
      </c>
      <c r="S858" s="13" t="s">
        <v>4428</v>
      </c>
      <c r="T858" s="22">
        <v>857300</v>
      </c>
      <c r="U858" s="13" t="s">
        <v>3016</v>
      </c>
      <c r="V858" s="14" t="s">
        <v>4002</v>
      </c>
      <c r="W858" s="13">
        <f t="shared" si="27"/>
        <v>0</v>
      </c>
      <c r="X858" s="13">
        <f t="shared" si="28"/>
        <v>0</v>
      </c>
      <c r="Y858" s="12">
        <v>2</v>
      </c>
      <c r="AA858" s="25">
        <v>42116</v>
      </c>
      <c r="AB858" s="25">
        <v>42130</v>
      </c>
      <c r="AC858" s="13">
        <f>DAYS360(AA858,AB858,TRUE)</f>
        <v>14</v>
      </c>
    </row>
    <row r="859" spans="1:29">
      <c r="A859" s="12">
        <v>858</v>
      </c>
      <c r="B859" t="s">
        <v>853</v>
      </c>
      <c r="G859" s="14" t="s">
        <v>2402</v>
      </c>
      <c r="H859" s="13">
        <v>38.299512999999997</v>
      </c>
      <c r="I859" s="13">
        <v>-122.290836</v>
      </c>
      <c r="J859" s="13" t="b">
        <v>1</v>
      </c>
      <c r="N859" s="13" t="s">
        <v>3019</v>
      </c>
      <c r="O859" s="13" t="s">
        <v>3019</v>
      </c>
      <c r="R859" s="19">
        <v>2400</v>
      </c>
      <c r="S859" s="13" t="s">
        <v>4428</v>
      </c>
      <c r="T859" s="22" t="s">
        <v>4428</v>
      </c>
      <c r="U859" s="13" t="s">
        <v>3016</v>
      </c>
      <c r="V859" s="14" t="s">
        <v>4003</v>
      </c>
      <c r="W859" s="13">
        <f t="shared" si="27"/>
        <v>0</v>
      </c>
      <c r="X859" s="13">
        <f t="shared" si="28"/>
        <v>1</v>
      </c>
      <c r="Y859" s="12">
        <v>3</v>
      </c>
      <c r="AA859" s="25">
        <v>41892</v>
      </c>
      <c r="AB859" s="13" t="s">
        <v>3144</v>
      </c>
      <c r="AC859" s="13" t="s">
        <v>4428</v>
      </c>
    </row>
    <row r="860" spans="1:29">
      <c r="A860" s="12">
        <v>859</v>
      </c>
      <c r="B860" t="s">
        <v>854</v>
      </c>
      <c r="G860" s="14" t="s">
        <v>2403</v>
      </c>
      <c r="H860" s="13">
        <v>38.299661999999998</v>
      </c>
      <c r="I860" s="13">
        <v>-122.29092199999999</v>
      </c>
      <c r="J860" s="13" t="b">
        <v>1</v>
      </c>
      <c r="N860" s="13" t="s">
        <v>3019</v>
      </c>
      <c r="O860" s="13" t="s">
        <v>3019</v>
      </c>
      <c r="R860" s="19">
        <v>2400</v>
      </c>
      <c r="S860" s="13" t="s">
        <v>4428</v>
      </c>
      <c r="T860" s="22" t="s">
        <v>4428</v>
      </c>
      <c r="U860" s="13" t="s">
        <v>3016</v>
      </c>
      <c r="V860" s="14" t="s">
        <v>4003</v>
      </c>
      <c r="W860" s="13">
        <f t="shared" si="27"/>
        <v>0</v>
      </c>
      <c r="X860" s="13">
        <f t="shared" si="28"/>
        <v>1</v>
      </c>
      <c r="Y860" s="12">
        <v>3</v>
      </c>
      <c r="AA860" s="13" t="s">
        <v>4428</v>
      </c>
      <c r="AB860" s="13" t="s">
        <v>4428</v>
      </c>
      <c r="AC860" s="13" t="s">
        <v>4428</v>
      </c>
    </row>
    <row r="861" spans="1:29">
      <c r="A861" s="12">
        <v>860</v>
      </c>
      <c r="B861" t="s">
        <v>855</v>
      </c>
      <c r="G861" s="14" t="s">
        <v>2404</v>
      </c>
      <c r="H861" s="13">
        <v>38.299491000000003</v>
      </c>
      <c r="I861" s="13">
        <v>-122.29103499999999</v>
      </c>
      <c r="J861" s="13" t="b">
        <v>1</v>
      </c>
      <c r="N861" s="13" t="s">
        <v>3019</v>
      </c>
      <c r="O861" s="13" t="s">
        <v>3019</v>
      </c>
      <c r="R861" s="19">
        <v>2400</v>
      </c>
      <c r="S861" s="13" t="s">
        <v>4428</v>
      </c>
      <c r="T861" s="22">
        <v>995300</v>
      </c>
      <c r="U861" s="13" t="s">
        <v>3016</v>
      </c>
      <c r="V861" s="14" t="s">
        <v>4003</v>
      </c>
      <c r="W861" s="13">
        <f t="shared" si="27"/>
        <v>0</v>
      </c>
      <c r="X861" s="13">
        <f t="shared" si="28"/>
        <v>1</v>
      </c>
      <c r="Y861" s="12">
        <v>3</v>
      </c>
      <c r="AA861" s="13" t="s">
        <v>4428</v>
      </c>
      <c r="AB861" s="13" t="s">
        <v>4428</v>
      </c>
      <c r="AC861" s="13" t="s">
        <v>4428</v>
      </c>
    </row>
    <row r="862" spans="1:29">
      <c r="A862" s="12">
        <v>861</v>
      </c>
      <c r="B862" t="s">
        <v>856</v>
      </c>
      <c r="G862" s="14" t="s">
        <v>2405</v>
      </c>
      <c r="H862" s="13">
        <v>38.299675000000001</v>
      </c>
      <c r="I862" s="13">
        <v>-122.291037</v>
      </c>
      <c r="J862" s="13" t="b">
        <v>1</v>
      </c>
      <c r="N862" s="13" t="s">
        <v>3019</v>
      </c>
      <c r="O862" s="13" t="s">
        <v>3019</v>
      </c>
      <c r="R862" s="19">
        <v>2400</v>
      </c>
      <c r="S862" s="13" t="s">
        <v>4428</v>
      </c>
      <c r="T862" s="22" t="s">
        <v>4428</v>
      </c>
      <c r="U862" s="13" t="s">
        <v>3016</v>
      </c>
      <c r="V862" s="14" t="s">
        <v>4003</v>
      </c>
      <c r="W862" s="13">
        <f t="shared" si="27"/>
        <v>0</v>
      </c>
      <c r="X862" s="13">
        <f t="shared" si="28"/>
        <v>1</v>
      </c>
      <c r="Y862" s="12">
        <v>3</v>
      </c>
      <c r="AA862" s="25">
        <v>42181</v>
      </c>
      <c r="AB862" s="13" t="s">
        <v>3205</v>
      </c>
      <c r="AC862" s="13" t="s">
        <v>4428</v>
      </c>
    </row>
    <row r="863" spans="1:29">
      <c r="A863" s="12">
        <v>862</v>
      </c>
      <c r="B863" t="s">
        <v>857</v>
      </c>
      <c r="G863" s="14" t="s">
        <v>2406</v>
      </c>
      <c r="H863" s="13">
        <v>38.298414999999999</v>
      </c>
      <c r="I863" s="13">
        <v>-122.288422</v>
      </c>
      <c r="J863" s="13" t="b">
        <v>1</v>
      </c>
      <c r="N863" s="13" t="s">
        <v>3018</v>
      </c>
      <c r="O863" s="13" t="s">
        <v>3018</v>
      </c>
      <c r="R863" s="19">
        <v>33750</v>
      </c>
      <c r="S863" s="13" t="s">
        <v>4428</v>
      </c>
      <c r="T863" s="22" t="s">
        <v>4428</v>
      </c>
      <c r="U863" s="13" t="s">
        <v>3016</v>
      </c>
      <c r="V863" s="14" t="s">
        <v>4004</v>
      </c>
      <c r="W863" s="13">
        <f t="shared" si="27"/>
        <v>0</v>
      </c>
      <c r="X863" s="13">
        <f t="shared" si="28"/>
        <v>0</v>
      </c>
      <c r="Y863" s="12">
        <v>2</v>
      </c>
      <c r="AA863" s="25">
        <v>42198</v>
      </c>
      <c r="AB863" s="25">
        <v>42522</v>
      </c>
      <c r="AC863" s="13">
        <f>DAYS360(AA863,AB863,TRUE)</f>
        <v>318</v>
      </c>
    </row>
    <row r="864" spans="1:29">
      <c r="A864" s="12">
        <v>863</v>
      </c>
      <c r="B864" t="s">
        <v>858</v>
      </c>
      <c r="G864" s="14" t="s">
        <v>2407</v>
      </c>
      <c r="H864" s="13">
        <v>38.298568000000003</v>
      </c>
      <c r="I864" s="13">
        <v>-122.28825399999999</v>
      </c>
      <c r="J864" s="13" t="b">
        <v>1</v>
      </c>
      <c r="N864" s="13" t="s">
        <v>3018</v>
      </c>
      <c r="O864" s="13" t="s">
        <v>3018</v>
      </c>
      <c r="R864" s="19">
        <v>33750</v>
      </c>
      <c r="S864" s="13" t="s">
        <v>4428</v>
      </c>
      <c r="T864" s="22" t="s">
        <v>4428</v>
      </c>
      <c r="U864" s="13" t="s">
        <v>3016</v>
      </c>
      <c r="V864" s="14" t="s">
        <v>4005</v>
      </c>
      <c r="W864" s="13">
        <f t="shared" si="27"/>
        <v>0</v>
      </c>
      <c r="X864" s="13">
        <f t="shared" si="28"/>
        <v>0</v>
      </c>
      <c r="Y864" s="12">
        <v>2</v>
      </c>
      <c r="AA864" s="13" t="s">
        <v>4428</v>
      </c>
      <c r="AB864" s="13" t="s">
        <v>4428</v>
      </c>
      <c r="AC864" s="13" t="s">
        <v>4428</v>
      </c>
    </row>
    <row r="865" spans="1:29">
      <c r="A865" s="12">
        <v>864</v>
      </c>
      <c r="B865" t="s">
        <v>859</v>
      </c>
      <c r="G865" s="14" t="s">
        <v>2408</v>
      </c>
      <c r="H865" s="13">
        <v>38.298551000000003</v>
      </c>
      <c r="I865" s="13">
        <v>-122.28918299999999</v>
      </c>
      <c r="J865" s="13" t="b">
        <v>1</v>
      </c>
      <c r="N865" s="13" t="s">
        <v>3019</v>
      </c>
      <c r="O865" s="13" t="s">
        <v>3019</v>
      </c>
      <c r="R865" s="19">
        <v>3000</v>
      </c>
      <c r="S865" s="13" t="s">
        <v>4428</v>
      </c>
      <c r="T865" s="22" t="s">
        <v>4428</v>
      </c>
      <c r="U865" s="13" t="s">
        <v>3016</v>
      </c>
      <c r="V865" s="14" t="s">
        <v>4006</v>
      </c>
      <c r="W865" s="13">
        <f t="shared" si="27"/>
        <v>1</v>
      </c>
      <c r="X865" s="13">
        <f t="shared" si="28"/>
        <v>0</v>
      </c>
      <c r="Y865" s="12">
        <v>1</v>
      </c>
      <c r="AA865" s="13" t="s">
        <v>4428</v>
      </c>
      <c r="AB865" s="13" t="s">
        <v>4428</v>
      </c>
      <c r="AC865" s="13" t="s">
        <v>4428</v>
      </c>
    </row>
    <row r="866" spans="1:29">
      <c r="A866" s="12">
        <v>865</v>
      </c>
      <c r="B866" t="s">
        <v>1414</v>
      </c>
      <c r="G866" s="14" t="s">
        <v>2409</v>
      </c>
      <c r="H866" s="13">
        <v>38.298963000000001</v>
      </c>
      <c r="I866" s="13">
        <v>-122.288894</v>
      </c>
      <c r="J866" s="13" t="b">
        <v>1</v>
      </c>
      <c r="N866" s="13" t="s">
        <v>3018</v>
      </c>
      <c r="O866" s="13" t="s">
        <v>3018</v>
      </c>
      <c r="R866" s="19">
        <v>30000</v>
      </c>
      <c r="S866" s="13" t="s">
        <v>4428</v>
      </c>
      <c r="T866" s="22" t="s">
        <v>4428</v>
      </c>
      <c r="U866" s="13" t="s">
        <v>3017</v>
      </c>
      <c r="V866" s="14" t="s">
        <v>4007</v>
      </c>
      <c r="W866" s="13">
        <f t="shared" si="27"/>
        <v>0</v>
      </c>
      <c r="X866" s="13">
        <f t="shared" si="28"/>
        <v>0</v>
      </c>
      <c r="Y866" s="12">
        <v>3</v>
      </c>
      <c r="AA866" s="13" t="s">
        <v>3206</v>
      </c>
      <c r="AB866" s="13" t="s">
        <v>3207</v>
      </c>
      <c r="AC866" s="13" t="s">
        <v>4428</v>
      </c>
    </row>
    <row r="867" spans="1:29">
      <c r="A867" s="12">
        <v>866</v>
      </c>
      <c r="B867" t="s">
        <v>860</v>
      </c>
      <c r="G867" s="14" t="s">
        <v>2410</v>
      </c>
      <c r="H867" s="13">
        <v>38.298284000000002</v>
      </c>
      <c r="I867" s="13">
        <v>-122.287722</v>
      </c>
      <c r="J867" s="13" t="b">
        <v>1</v>
      </c>
      <c r="N867" s="13" t="s">
        <v>3018</v>
      </c>
      <c r="O867" s="13" t="s">
        <v>3018</v>
      </c>
      <c r="R867" s="19">
        <v>18000</v>
      </c>
      <c r="S867" s="13" t="s">
        <v>4428</v>
      </c>
      <c r="T867" s="22" t="s">
        <v>4428</v>
      </c>
      <c r="U867" s="13" t="s">
        <v>3017</v>
      </c>
      <c r="V867" s="14" t="s">
        <v>4008</v>
      </c>
      <c r="W867" s="13">
        <f t="shared" si="27"/>
        <v>0</v>
      </c>
      <c r="X867" s="13">
        <f t="shared" si="28"/>
        <v>0</v>
      </c>
      <c r="Y867" s="12">
        <v>4</v>
      </c>
      <c r="AA867" s="13" t="s">
        <v>4428</v>
      </c>
      <c r="AB867" s="13" t="s">
        <v>4428</v>
      </c>
      <c r="AC867" s="13" t="s">
        <v>4428</v>
      </c>
    </row>
    <row r="868" spans="1:29">
      <c r="A868" s="12">
        <v>867</v>
      </c>
      <c r="B868" t="s">
        <v>861</v>
      </c>
      <c r="G868" s="14" t="s">
        <v>2411</v>
      </c>
      <c r="H868" s="13">
        <v>38.298290000000001</v>
      </c>
      <c r="I868" s="13">
        <v>-122.2876</v>
      </c>
      <c r="J868" s="13" t="b">
        <v>1</v>
      </c>
      <c r="N868" s="13" t="s">
        <v>3018</v>
      </c>
      <c r="O868" s="13" t="s">
        <v>3018</v>
      </c>
      <c r="R868" s="19">
        <v>18000</v>
      </c>
      <c r="S868" s="13" t="s">
        <v>4428</v>
      </c>
      <c r="T868" s="22" t="s">
        <v>4428</v>
      </c>
      <c r="U868" s="13" t="s">
        <v>3017</v>
      </c>
      <c r="V868" s="14" t="s">
        <v>4008</v>
      </c>
      <c r="W868" s="13">
        <f t="shared" si="27"/>
        <v>0</v>
      </c>
      <c r="X868" s="13">
        <f t="shared" si="28"/>
        <v>0</v>
      </c>
      <c r="Y868" s="12">
        <v>4</v>
      </c>
      <c r="AA868" s="13" t="s">
        <v>4428</v>
      </c>
      <c r="AB868" s="13" t="s">
        <v>4428</v>
      </c>
      <c r="AC868" s="13" t="s">
        <v>4428</v>
      </c>
    </row>
    <row r="869" spans="1:29">
      <c r="A869" s="12">
        <v>868</v>
      </c>
      <c r="B869" t="s">
        <v>862</v>
      </c>
      <c r="G869" s="14" t="s">
        <v>2412</v>
      </c>
      <c r="H869" s="13">
        <v>38.298341999999998</v>
      </c>
      <c r="I869" s="13">
        <v>-122.287519</v>
      </c>
      <c r="J869" s="13" t="b">
        <v>1</v>
      </c>
      <c r="N869" s="13" t="s">
        <v>3018</v>
      </c>
      <c r="O869" s="13" t="s">
        <v>3018</v>
      </c>
      <c r="R869" s="19">
        <v>18000</v>
      </c>
      <c r="S869" s="13" t="s">
        <v>4428</v>
      </c>
      <c r="T869" s="22" t="s">
        <v>4428</v>
      </c>
      <c r="U869" s="13" t="s">
        <v>3017</v>
      </c>
      <c r="V869" s="14" t="s">
        <v>4008</v>
      </c>
      <c r="W869" s="13">
        <f t="shared" si="27"/>
        <v>0</v>
      </c>
      <c r="X869" s="13">
        <f t="shared" si="28"/>
        <v>0</v>
      </c>
      <c r="Y869" s="12">
        <v>4</v>
      </c>
      <c r="AA869" s="13" t="s">
        <v>4428</v>
      </c>
      <c r="AB869" s="13" t="s">
        <v>4428</v>
      </c>
      <c r="AC869" s="13" t="s">
        <v>4428</v>
      </c>
    </row>
    <row r="870" spans="1:29">
      <c r="A870" s="12">
        <v>869</v>
      </c>
      <c r="B870" t="s">
        <v>863</v>
      </c>
      <c r="G870" s="14" t="s">
        <v>2413</v>
      </c>
      <c r="H870" s="13">
        <v>38.298355000000001</v>
      </c>
      <c r="I870" s="13">
        <v>-122.287741</v>
      </c>
      <c r="J870" s="13" t="b">
        <v>1</v>
      </c>
      <c r="N870" s="13" t="s">
        <v>3018</v>
      </c>
      <c r="O870" s="13" t="s">
        <v>3018</v>
      </c>
      <c r="R870" s="19">
        <v>18000</v>
      </c>
      <c r="S870" s="13" t="s">
        <v>4428</v>
      </c>
      <c r="T870" s="22" t="s">
        <v>4428</v>
      </c>
      <c r="U870" s="13" t="s">
        <v>3017</v>
      </c>
      <c r="V870" s="14" t="s">
        <v>4008</v>
      </c>
      <c r="W870" s="13">
        <f t="shared" si="27"/>
        <v>0</v>
      </c>
      <c r="X870" s="13">
        <f t="shared" si="28"/>
        <v>0</v>
      </c>
      <c r="Y870" s="12">
        <v>4</v>
      </c>
      <c r="AA870" s="13" t="s">
        <v>4428</v>
      </c>
      <c r="AB870" s="13" t="s">
        <v>4428</v>
      </c>
      <c r="AC870" s="13" t="s">
        <v>4428</v>
      </c>
    </row>
    <row r="871" spans="1:29">
      <c r="A871" s="12">
        <v>870</v>
      </c>
      <c r="B871" t="s">
        <v>1488</v>
      </c>
      <c r="G871" s="14" t="s">
        <v>2414</v>
      </c>
      <c r="H871" s="13">
        <v>38.298586</v>
      </c>
      <c r="I871" s="13">
        <v>-122.28750700000001</v>
      </c>
      <c r="J871" s="13" t="b">
        <v>1</v>
      </c>
      <c r="N871" s="13" t="s">
        <v>3018</v>
      </c>
      <c r="O871" s="13" t="s">
        <v>3018</v>
      </c>
      <c r="R871" s="19">
        <v>18000</v>
      </c>
      <c r="S871" s="13" t="s">
        <v>4428</v>
      </c>
      <c r="T871" s="22" t="s">
        <v>4428</v>
      </c>
      <c r="U871" s="13" t="s">
        <v>3017</v>
      </c>
      <c r="V871" s="14" t="s">
        <v>4008</v>
      </c>
      <c r="W871" s="13">
        <f t="shared" si="27"/>
        <v>0</v>
      </c>
      <c r="X871" s="13">
        <f t="shared" si="28"/>
        <v>0</v>
      </c>
      <c r="Y871" s="12">
        <v>4</v>
      </c>
      <c r="AA871" s="13" t="s">
        <v>4428</v>
      </c>
      <c r="AB871" s="13" t="s">
        <v>4428</v>
      </c>
      <c r="AC871" s="13" t="s">
        <v>4428</v>
      </c>
    </row>
    <row r="872" spans="1:29">
      <c r="A872" s="12">
        <v>871</v>
      </c>
      <c r="B872" t="s">
        <v>864</v>
      </c>
      <c r="G872" s="14" t="s">
        <v>2415</v>
      </c>
      <c r="H872" s="13">
        <v>38.298586999999998</v>
      </c>
      <c r="I872" s="13">
        <v>-122.28718499999999</v>
      </c>
      <c r="J872" s="13" t="b">
        <v>1</v>
      </c>
      <c r="N872" s="13" t="s">
        <v>3018</v>
      </c>
      <c r="O872" s="13" t="s">
        <v>3018</v>
      </c>
      <c r="R872" s="19">
        <v>10000</v>
      </c>
      <c r="S872" s="13" t="s">
        <v>4428</v>
      </c>
      <c r="T872" s="22" t="s">
        <v>4428</v>
      </c>
      <c r="U872" s="13" t="s">
        <v>3017</v>
      </c>
      <c r="V872" s="14" t="s">
        <v>4009</v>
      </c>
      <c r="W872" s="13">
        <f t="shared" si="27"/>
        <v>0</v>
      </c>
      <c r="X872" s="13">
        <f t="shared" si="28"/>
        <v>0</v>
      </c>
      <c r="Y872" s="12">
        <v>4</v>
      </c>
      <c r="AA872" s="13" t="s">
        <v>4428</v>
      </c>
      <c r="AB872" s="13" t="s">
        <v>4428</v>
      </c>
      <c r="AC872" s="13" t="s">
        <v>4428</v>
      </c>
    </row>
    <row r="873" spans="1:29">
      <c r="A873" s="12">
        <v>872</v>
      </c>
      <c r="B873" t="s">
        <v>865</v>
      </c>
      <c r="G873" s="14" t="s">
        <v>2416</v>
      </c>
      <c r="H873" s="13">
        <v>38.299187000000003</v>
      </c>
      <c r="I873" s="13">
        <v>-122.286055</v>
      </c>
      <c r="J873" s="13" t="b">
        <v>1</v>
      </c>
      <c r="N873" s="13" t="s">
        <v>3018</v>
      </c>
      <c r="O873" s="13" t="s">
        <v>3018</v>
      </c>
      <c r="R873" s="19">
        <v>5000</v>
      </c>
      <c r="S873" s="13" t="s">
        <v>4428</v>
      </c>
      <c r="T873" s="22" t="s">
        <v>4428</v>
      </c>
      <c r="U873" s="13" t="s">
        <v>3016</v>
      </c>
      <c r="V873" s="14" t="s">
        <v>4010</v>
      </c>
      <c r="W873" s="13">
        <f t="shared" si="27"/>
        <v>0</v>
      </c>
      <c r="X873" s="13">
        <f t="shared" si="28"/>
        <v>0</v>
      </c>
      <c r="Y873" s="12">
        <v>2</v>
      </c>
      <c r="AA873" s="13" t="s">
        <v>4428</v>
      </c>
      <c r="AB873" s="13" t="s">
        <v>4428</v>
      </c>
      <c r="AC873" s="13" t="s">
        <v>4428</v>
      </c>
    </row>
    <row r="874" spans="1:29">
      <c r="A874" s="12">
        <v>873</v>
      </c>
      <c r="B874" t="s">
        <v>866</v>
      </c>
      <c r="G874" s="14" t="s">
        <v>2417</v>
      </c>
      <c r="H874" s="13">
        <v>38.299343999999998</v>
      </c>
      <c r="I874" s="13">
        <v>-122.285838</v>
      </c>
      <c r="J874" s="13" t="b">
        <v>1</v>
      </c>
      <c r="N874" s="13" t="s">
        <v>3018</v>
      </c>
      <c r="O874" s="13" t="s">
        <v>3018</v>
      </c>
      <c r="R874" s="19">
        <v>3600</v>
      </c>
      <c r="S874" s="13" t="s">
        <v>4428</v>
      </c>
      <c r="T874" s="22" t="s">
        <v>4428</v>
      </c>
      <c r="U874" s="13" t="s">
        <v>3016</v>
      </c>
      <c r="V874" s="14" t="s">
        <v>4011</v>
      </c>
      <c r="W874" s="13">
        <f t="shared" si="27"/>
        <v>0</v>
      </c>
      <c r="X874" s="13">
        <f t="shared" si="28"/>
        <v>0</v>
      </c>
      <c r="Y874" s="12">
        <v>2</v>
      </c>
      <c r="AA874" s="13" t="s">
        <v>4428</v>
      </c>
      <c r="AB874" s="13" t="s">
        <v>4428</v>
      </c>
      <c r="AC874" s="13" t="s">
        <v>4428</v>
      </c>
    </row>
    <row r="875" spans="1:29">
      <c r="A875" s="12">
        <v>874</v>
      </c>
      <c r="B875" t="s">
        <v>867</v>
      </c>
      <c r="G875" s="14" t="s">
        <v>2418</v>
      </c>
      <c r="H875" s="13">
        <v>38.300637000000002</v>
      </c>
      <c r="I875" s="13">
        <v>-122.286925</v>
      </c>
      <c r="J875" s="13" t="b">
        <v>1</v>
      </c>
      <c r="N875" s="13" t="s">
        <v>3018</v>
      </c>
      <c r="O875" s="13" t="s">
        <v>3018</v>
      </c>
      <c r="R875" s="19">
        <v>2500</v>
      </c>
      <c r="S875" s="13" t="s">
        <v>4428</v>
      </c>
      <c r="T875" s="22" t="s">
        <v>4428</v>
      </c>
      <c r="U875" s="13" t="s">
        <v>3017</v>
      </c>
      <c r="V875" s="14" t="s">
        <v>4012</v>
      </c>
      <c r="W875" s="13">
        <f t="shared" si="27"/>
        <v>0</v>
      </c>
      <c r="X875" s="13">
        <f t="shared" si="28"/>
        <v>0</v>
      </c>
      <c r="Y875" s="12">
        <v>4</v>
      </c>
      <c r="AA875" s="13" t="s">
        <v>4428</v>
      </c>
      <c r="AB875" s="13" t="s">
        <v>4428</v>
      </c>
      <c r="AC875" s="13" t="s">
        <v>4428</v>
      </c>
    </row>
    <row r="876" spans="1:29">
      <c r="A876" s="12">
        <v>875</v>
      </c>
      <c r="B876" t="s">
        <v>868</v>
      </c>
      <c r="G876" s="14" t="s">
        <v>2419</v>
      </c>
      <c r="H876" s="13">
        <v>38.301108999999997</v>
      </c>
      <c r="I876" s="13">
        <v>-122.28725799999999</v>
      </c>
      <c r="J876" s="13" t="b">
        <v>1</v>
      </c>
      <c r="N876" s="13" t="s">
        <v>3018</v>
      </c>
      <c r="O876" s="13" t="s">
        <v>3018</v>
      </c>
      <c r="R876" s="19">
        <v>1000</v>
      </c>
      <c r="S876" s="13" t="s">
        <v>4428</v>
      </c>
      <c r="T876" s="22" t="s">
        <v>4428</v>
      </c>
      <c r="U876" s="13" t="s">
        <v>3017</v>
      </c>
      <c r="V876" s="14" t="s">
        <v>4013</v>
      </c>
      <c r="W876" s="13">
        <f t="shared" si="27"/>
        <v>0</v>
      </c>
      <c r="X876" s="13">
        <f t="shared" si="28"/>
        <v>0</v>
      </c>
      <c r="Y876" s="12">
        <v>4</v>
      </c>
      <c r="AA876" s="25">
        <v>41983</v>
      </c>
      <c r="AB876" s="25">
        <v>42327</v>
      </c>
      <c r="AC876" s="13">
        <f>DAYS360(AA876,AB876,TRUE)</f>
        <v>339</v>
      </c>
    </row>
    <row r="877" spans="1:29">
      <c r="A877" s="12">
        <v>876</v>
      </c>
      <c r="B877" t="s">
        <v>869</v>
      </c>
      <c r="G877" s="14" t="s">
        <v>2420</v>
      </c>
      <c r="H877" s="13">
        <v>38.299708000000003</v>
      </c>
      <c r="I877" s="13">
        <v>-122.28883500000001</v>
      </c>
      <c r="J877" s="13" t="b">
        <v>1</v>
      </c>
      <c r="N877" s="13" t="s">
        <v>3018</v>
      </c>
      <c r="O877" s="13" t="s">
        <v>3018</v>
      </c>
      <c r="R877" s="19">
        <v>2400</v>
      </c>
      <c r="S877" s="13" t="s">
        <v>4428</v>
      </c>
      <c r="T877" s="22" t="s">
        <v>4428</v>
      </c>
      <c r="U877" s="13" t="s">
        <v>3016</v>
      </c>
      <c r="V877" s="14" t="s">
        <v>4014</v>
      </c>
      <c r="W877" s="13">
        <f t="shared" si="27"/>
        <v>0</v>
      </c>
      <c r="X877" s="13">
        <f t="shared" si="28"/>
        <v>0</v>
      </c>
      <c r="Y877" s="12">
        <v>2</v>
      </c>
      <c r="AA877" s="13" t="s">
        <v>4428</v>
      </c>
      <c r="AB877" s="13" t="s">
        <v>4428</v>
      </c>
      <c r="AC877" s="13" t="s">
        <v>4428</v>
      </c>
    </row>
    <row r="878" spans="1:29">
      <c r="A878" s="12">
        <v>877</v>
      </c>
      <c r="B878" t="s">
        <v>870</v>
      </c>
      <c r="G878" s="14" t="s">
        <v>2421</v>
      </c>
      <c r="H878" s="13">
        <v>38.299829000000003</v>
      </c>
      <c r="I878" s="13">
        <v>-122.289011</v>
      </c>
      <c r="J878" s="13" t="b">
        <v>1</v>
      </c>
      <c r="N878" s="13" t="s">
        <v>3019</v>
      </c>
      <c r="O878" s="13" t="s">
        <v>3019</v>
      </c>
      <c r="R878" s="13">
        <v>1219</v>
      </c>
      <c r="S878" s="13">
        <v>1895</v>
      </c>
      <c r="T878" s="22">
        <v>601700</v>
      </c>
      <c r="U878" s="13" t="s">
        <v>3016</v>
      </c>
      <c r="V878" s="14" t="s">
        <v>4015</v>
      </c>
      <c r="W878" s="13">
        <f t="shared" si="27"/>
        <v>1</v>
      </c>
      <c r="X878" s="13">
        <f t="shared" si="28"/>
        <v>0</v>
      </c>
      <c r="Y878" s="12">
        <v>2</v>
      </c>
      <c r="AA878" s="25">
        <v>41967</v>
      </c>
      <c r="AB878" s="25">
        <v>41975</v>
      </c>
      <c r="AC878" s="13">
        <f>DAYS360(AA878,AB878,TRUE)</f>
        <v>8</v>
      </c>
    </row>
    <row r="879" spans="1:29">
      <c r="A879" s="12">
        <v>878</v>
      </c>
      <c r="B879" t="s">
        <v>871</v>
      </c>
      <c r="G879" s="14" t="s">
        <v>2422</v>
      </c>
      <c r="H879" s="13">
        <v>38.299981000000002</v>
      </c>
      <c r="I879" s="13">
        <v>-122.288431</v>
      </c>
      <c r="J879" s="13" t="b">
        <v>1</v>
      </c>
      <c r="N879" s="13" t="s">
        <v>3019</v>
      </c>
      <c r="O879" s="13" t="s">
        <v>3019</v>
      </c>
      <c r="R879" s="19">
        <v>1600</v>
      </c>
      <c r="S879" s="13" t="s">
        <v>4428</v>
      </c>
      <c r="T879" s="22" t="s">
        <v>4428</v>
      </c>
      <c r="U879" s="13" t="s">
        <v>3016</v>
      </c>
      <c r="V879" s="14" t="s">
        <v>4016</v>
      </c>
      <c r="W879" s="13">
        <f t="shared" si="27"/>
        <v>1</v>
      </c>
      <c r="X879" s="13">
        <f t="shared" si="28"/>
        <v>0</v>
      </c>
      <c r="Y879" s="12">
        <v>2</v>
      </c>
      <c r="AA879" s="25">
        <v>41898</v>
      </c>
      <c r="AB879" s="25">
        <v>41964</v>
      </c>
      <c r="AC879" s="13">
        <f>DAYS360(AA879,AB879,TRUE)</f>
        <v>65</v>
      </c>
    </row>
    <row r="880" spans="1:29">
      <c r="A880" s="12">
        <v>879</v>
      </c>
      <c r="B880" t="s">
        <v>872</v>
      </c>
      <c r="G880" s="14" t="s">
        <v>2423</v>
      </c>
      <c r="H880" s="13">
        <v>38.299973999999999</v>
      </c>
      <c r="I880" s="13">
        <v>-122.289019</v>
      </c>
      <c r="J880" s="13" t="b">
        <v>1</v>
      </c>
      <c r="N880" s="13" t="s">
        <v>3019</v>
      </c>
      <c r="O880" s="13" t="s">
        <v>3019</v>
      </c>
      <c r="R880" s="13">
        <v>1056</v>
      </c>
      <c r="S880" s="13">
        <v>1895</v>
      </c>
      <c r="T880" s="22">
        <v>451800</v>
      </c>
      <c r="U880" s="13" t="s">
        <v>3016</v>
      </c>
      <c r="V880" s="14" t="s">
        <v>4015</v>
      </c>
      <c r="W880" s="13">
        <f t="shared" si="27"/>
        <v>1</v>
      </c>
      <c r="X880" s="13">
        <f t="shared" si="28"/>
        <v>0</v>
      </c>
      <c r="Y880" s="12">
        <v>2</v>
      </c>
      <c r="AA880" s="25">
        <v>41967</v>
      </c>
      <c r="AB880" s="25">
        <v>41975</v>
      </c>
      <c r="AC880" s="13">
        <f>DAYS360(AA880,AB880,TRUE)</f>
        <v>8</v>
      </c>
    </row>
    <row r="881" spans="1:29">
      <c r="A881" s="12">
        <v>880</v>
      </c>
      <c r="B881" t="s">
        <v>873</v>
      </c>
      <c r="G881" s="14" t="s">
        <v>2424</v>
      </c>
      <c r="H881" s="13">
        <v>38.300175000000003</v>
      </c>
      <c r="I881" s="13">
        <v>-122.289282</v>
      </c>
      <c r="J881" s="13" t="b">
        <v>1</v>
      </c>
      <c r="N881" s="13" t="s">
        <v>3019</v>
      </c>
      <c r="O881" s="13" t="s">
        <v>3019</v>
      </c>
      <c r="R881" s="13">
        <v>2084</v>
      </c>
      <c r="S881" s="13">
        <v>1898</v>
      </c>
      <c r="T881" s="22">
        <v>789500</v>
      </c>
      <c r="U881" s="13" t="s">
        <v>3016</v>
      </c>
      <c r="V881" s="14" t="s">
        <v>4017</v>
      </c>
      <c r="W881" s="13">
        <f t="shared" si="27"/>
        <v>0</v>
      </c>
      <c r="X881" s="13">
        <f t="shared" si="28"/>
        <v>0</v>
      </c>
      <c r="Y881" s="12">
        <v>2</v>
      </c>
      <c r="AA881" s="13" t="s">
        <v>4428</v>
      </c>
      <c r="AB881" s="13" t="s">
        <v>4428</v>
      </c>
      <c r="AC881" s="13" t="s">
        <v>4428</v>
      </c>
    </row>
    <row r="882" spans="1:29">
      <c r="A882" s="12">
        <v>881</v>
      </c>
      <c r="B882" t="s">
        <v>874</v>
      </c>
      <c r="G882" s="14" t="s">
        <v>2425</v>
      </c>
      <c r="H882" s="13">
        <v>38.300454000000002</v>
      </c>
      <c r="I882" s="13">
        <v>-122.28883399999999</v>
      </c>
      <c r="J882" s="13" t="b">
        <v>1</v>
      </c>
      <c r="N882" s="13" t="s">
        <v>3019</v>
      </c>
      <c r="O882" s="13" t="s">
        <v>3019</v>
      </c>
      <c r="R882" s="19">
        <v>800</v>
      </c>
      <c r="S882" s="13" t="s">
        <v>4428</v>
      </c>
      <c r="T882" s="22">
        <v>59200</v>
      </c>
      <c r="U882" s="13" t="s">
        <v>3016</v>
      </c>
      <c r="V882" s="14" t="s">
        <v>4018</v>
      </c>
      <c r="W882" s="13">
        <f t="shared" si="27"/>
        <v>0</v>
      </c>
      <c r="X882" s="13">
        <f t="shared" si="28"/>
        <v>0</v>
      </c>
      <c r="Y882" s="12">
        <v>2</v>
      </c>
      <c r="AA882" s="13" t="s">
        <v>4428</v>
      </c>
      <c r="AB882" s="13" t="s">
        <v>4428</v>
      </c>
      <c r="AC882" s="13" t="s">
        <v>4428</v>
      </c>
    </row>
    <row r="883" spans="1:29">
      <c r="A883" s="12">
        <v>882</v>
      </c>
      <c r="B883" t="s">
        <v>875</v>
      </c>
      <c r="G883" s="14" t="s">
        <v>2426</v>
      </c>
      <c r="H883" s="13">
        <v>38.301076000000002</v>
      </c>
      <c r="I883" s="13">
        <v>-122.288032</v>
      </c>
      <c r="J883" s="13" t="b">
        <v>1</v>
      </c>
      <c r="N883" s="13" t="s">
        <v>3018</v>
      </c>
      <c r="O883" s="13" t="s">
        <v>3018</v>
      </c>
      <c r="R883" s="19">
        <v>1400</v>
      </c>
      <c r="S883" s="13" t="s">
        <v>4428</v>
      </c>
      <c r="T883" s="22" t="s">
        <v>4428</v>
      </c>
      <c r="U883" s="13" t="s">
        <v>3016</v>
      </c>
      <c r="V883" s="14" t="s">
        <v>4019</v>
      </c>
      <c r="W883" s="13">
        <f t="shared" si="27"/>
        <v>0</v>
      </c>
      <c r="X883" s="13">
        <f t="shared" si="28"/>
        <v>0</v>
      </c>
      <c r="Y883" s="12">
        <v>2</v>
      </c>
      <c r="AA883" s="25">
        <v>42128</v>
      </c>
      <c r="AB883" s="25">
        <v>42458</v>
      </c>
      <c r="AC883" s="13">
        <f>DAYS360(AA883,AB883,TRUE)</f>
        <v>325</v>
      </c>
    </row>
    <row r="884" spans="1:29">
      <c r="A884" s="12">
        <v>883</v>
      </c>
      <c r="B884" t="s">
        <v>1528</v>
      </c>
      <c r="G884" s="14" t="s">
        <v>2427</v>
      </c>
      <c r="H884" s="13">
        <v>38.301577999999999</v>
      </c>
      <c r="I884" s="13">
        <v>-122.287729</v>
      </c>
      <c r="J884" s="13" t="b">
        <v>1</v>
      </c>
      <c r="N884" s="13" t="s">
        <v>3018</v>
      </c>
      <c r="O884" s="13" t="s">
        <v>3018</v>
      </c>
      <c r="R884" s="19">
        <v>1200</v>
      </c>
      <c r="S884" s="13" t="s">
        <v>4428</v>
      </c>
      <c r="T884" s="22" t="s">
        <v>4428</v>
      </c>
      <c r="U884" s="13" t="s">
        <v>3016</v>
      </c>
      <c r="V884" s="14" t="s">
        <v>4020</v>
      </c>
      <c r="W884" s="13">
        <f t="shared" si="27"/>
        <v>0</v>
      </c>
      <c r="X884" s="13">
        <f t="shared" si="28"/>
        <v>0</v>
      </c>
      <c r="Y884" s="12">
        <v>2</v>
      </c>
      <c r="AA884" s="13" t="s">
        <v>4428</v>
      </c>
      <c r="AB884" s="13" t="s">
        <v>4428</v>
      </c>
      <c r="AC884" s="13" t="s">
        <v>4428</v>
      </c>
    </row>
    <row r="885" spans="1:29">
      <c r="A885" s="12">
        <v>884</v>
      </c>
      <c r="B885" t="s">
        <v>876</v>
      </c>
      <c r="G885" s="14" t="s">
        <v>2428</v>
      </c>
      <c r="H885" s="13">
        <v>38.302238000000003</v>
      </c>
      <c r="I885" s="13">
        <v>-122.288718</v>
      </c>
      <c r="J885" s="13" t="b">
        <v>1</v>
      </c>
      <c r="N885" s="13" t="s">
        <v>3019</v>
      </c>
      <c r="O885" s="13" t="s">
        <v>3019</v>
      </c>
      <c r="R885" s="13">
        <v>849</v>
      </c>
      <c r="S885" s="13">
        <v>1885</v>
      </c>
      <c r="T885" s="22">
        <v>394200</v>
      </c>
      <c r="U885" s="13" t="s">
        <v>3016</v>
      </c>
      <c r="V885" s="14" t="s">
        <v>4021</v>
      </c>
      <c r="W885" s="13">
        <f t="shared" si="27"/>
        <v>0</v>
      </c>
      <c r="X885" s="13">
        <f t="shared" si="28"/>
        <v>0</v>
      </c>
      <c r="Y885" s="12">
        <v>2</v>
      </c>
      <c r="AA885" s="25">
        <v>42551</v>
      </c>
      <c r="AB885" s="25">
        <v>42551</v>
      </c>
      <c r="AC885" s="13">
        <f>DAYS360(AA885,AB885,TRUE)</f>
        <v>0</v>
      </c>
    </row>
    <row r="886" spans="1:29">
      <c r="A886" s="12">
        <v>885</v>
      </c>
      <c r="B886" t="s">
        <v>877</v>
      </c>
      <c r="G886" s="14" t="s">
        <v>2429</v>
      </c>
      <c r="H886" s="13">
        <v>38.301887999999998</v>
      </c>
      <c r="I886" s="13">
        <v>-122.288388</v>
      </c>
      <c r="J886" s="13" t="b">
        <v>1</v>
      </c>
      <c r="N886" s="13" t="s">
        <v>3019</v>
      </c>
      <c r="O886" s="13" t="s">
        <v>3019</v>
      </c>
      <c r="R886" s="13">
        <v>675</v>
      </c>
      <c r="S886" s="13">
        <v>1930</v>
      </c>
      <c r="T886" s="22">
        <v>466905</v>
      </c>
      <c r="U886" s="13" t="s">
        <v>3016</v>
      </c>
      <c r="V886" s="14" t="s">
        <v>4022</v>
      </c>
      <c r="W886" s="13">
        <f t="shared" si="27"/>
        <v>0</v>
      </c>
      <c r="X886" s="13">
        <f t="shared" si="28"/>
        <v>0</v>
      </c>
      <c r="Y886" s="12">
        <v>2</v>
      </c>
      <c r="AA886" s="13" t="s">
        <v>4428</v>
      </c>
      <c r="AB886" s="13" t="s">
        <v>4428</v>
      </c>
      <c r="AC886" s="13" t="s">
        <v>4428</v>
      </c>
    </row>
    <row r="887" spans="1:29">
      <c r="A887" s="12">
        <v>886</v>
      </c>
      <c r="B887" t="s">
        <v>878</v>
      </c>
      <c r="G887" s="14" t="s">
        <v>2430</v>
      </c>
      <c r="H887" s="13">
        <v>38.301797000000001</v>
      </c>
      <c r="I887" s="13">
        <v>-122.288597</v>
      </c>
      <c r="J887" s="13" t="b">
        <v>1</v>
      </c>
      <c r="N887" s="13" t="s">
        <v>3019</v>
      </c>
      <c r="O887" s="13" t="s">
        <v>3019</v>
      </c>
      <c r="R887" s="13">
        <v>1030</v>
      </c>
      <c r="S887" s="13">
        <v>1900</v>
      </c>
      <c r="T887" s="22">
        <v>439900</v>
      </c>
      <c r="U887" s="13" t="s">
        <v>3017</v>
      </c>
      <c r="V887" s="14" t="s">
        <v>4023</v>
      </c>
      <c r="W887" s="13">
        <f t="shared" si="27"/>
        <v>0</v>
      </c>
      <c r="X887" s="13">
        <f t="shared" si="28"/>
        <v>1</v>
      </c>
      <c r="Y887" s="12">
        <v>4</v>
      </c>
      <c r="AA887" s="25" t="s">
        <v>3208</v>
      </c>
      <c r="AB887" s="13" t="s">
        <v>3209</v>
      </c>
      <c r="AC887" s="13" t="s">
        <v>4428</v>
      </c>
    </row>
    <row r="888" spans="1:29">
      <c r="A888" s="12">
        <v>887</v>
      </c>
      <c r="B888" t="s">
        <v>879</v>
      </c>
      <c r="G888" s="14" t="s">
        <v>2431</v>
      </c>
      <c r="H888" s="13">
        <v>38.30198</v>
      </c>
      <c r="I888" s="13">
        <v>-122.288202</v>
      </c>
      <c r="J888" s="13" t="b">
        <v>1</v>
      </c>
      <c r="N888" s="13" t="s">
        <v>3018</v>
      </c>
      <c r="O888" s="13" t="s">
        <v>3018</v>
      </c>
      <c r="R888" s="19">
        <v>2400</v>
      </c>
      <c r="S888" s="13" t="s">
        <v>4428</v>
      </c>
      <c r="T888" s="22" t="s">
        <v>4428</v>
      </c>
      <c r="U888" s="13" t="s">
        <v>3016</v>
      </c>
      <c r="V888" s="13" t="s">
        <v>4024</v>
      </c>
      <c r="W888" s="13">
        <f t="shared" si="27"/>
        <v>0</v>
      </c>
      <c r="X888" s="13">
        <f t="shared" si="28"/>
        <v>0</v>
      </c>
      <c r="Y888" s="12">
        <v>1</v>
      </c>
      <c r="AA888" s="13" t="s">
        <v>4428</v>
      </c>
      <c r="AB888" s="13" t="s">
        <v>4428</v>
      </c>
      <c r="AC888" s="13" t="s">
        <v>4428</v>
      </c>
    </row>
    <row r="889" spans="1:29">
      <c r="A889" s="12">
        <v>888</v>
      </c>
      <c r="B889" t="s">
        <v>880</v>
      </c>
      <c r="G889" s="14" t="s">
        <v>2432</v>
      </c>
      <c r="H889" s="13">
        <v>38.301862</v>
      </c>
      <c r="I889" s="13">
        <v>-122.28807999999999</v>
      </c>
      <c r="J889" s="13" t="b">
        <v>1</v>
      </c>
      <c r="N889" s="13" t="s">
        <v>3018</v>
      </c>
      <c r="O889" s="13" t="s">
        <v>3018</v>
      </c>
      <c r="R889" s="19" t="s">
        <v>3027</v>
      </c>
      <c r="S889" s="13" t="s">
        <v>4428</v>
      </c>
      <c r="T889" s="22" t="s">
        <v>4428</v>
      </c>
      <c r="U889" s="13" t="s">
        <v>3016</v>
      </c>
      <c r="V889" s="13" t="s">
        <v>4024</v>
      </c>
      <c r="W889" s="13">
        <f t="shared" si="27"/>
        <v>0</v>
      </c>
      <c r="X889" s="13">
        <f t="shared" si="28"/>
        <v>0</v>
      </c>
      <c r="Y889" s="12">
        <v>1</v>
      </c>
      <c r="AA889" s="13" t="s">
        <v>4428</v>
      </c>
      <c r="AB889" s="13" t="s">
        <v>4428</v>
      </c>
      <c r="AC889" s="13" t="s">
        <v>4428</v>
      </c>
    </row>
    <row r="890" spans="1:29">
      <c r="A890" s="12">
        <v>889</v>
      </c>
      <c r="B890" t="s">
        <v>881</v>
      </c>
      <c r="G890" s="14" t="s">
        <v>2433</v>
      </c>
      <c r="H890" s="13">
        <v>38.301872000000003</v>
      </c>
      <c r="I890" s="13">
        <v>-122.288061</v>
      </c>
      <c r="J890" s="13" t="b">
        <v>1</v>
      </c>
      <c r="N890" s="13" t="s">
        <v>3018</v>
      </c>
      <c r="O890" s="13" t="s">
        <v>3018</v>
      </c>
      <c r="R890" s="19" t="s">
        <v>3027</v>
      </c>
      <c r="S890" s="13" t="s">
        <v>4428</v>
      </c>
      <c r="T890" s="22" t="s">
        <v>4428</v>
      </c>
      <c r="U890" s="13" t="s">
        <v>3016</v>
      </c>
      <c r="V890" s="13" t="s">
        <v>4024</v>
      </c>
      <c r="W890" s="13">
        <f t="shared" si="27"/>
        <v>0</v>
      </c>
      <c r="X890" s="13">
        <f t="shared" si="28"/>
        <v>0</v>
      </c>
      <c r="Y890" s="12">
        <v>1</v>
      </c>
      <c r="AA890" s="13" t="s">
        <v>4428</v>
      </c>
      <c r="AB890" s="13" t="s">
        <v>4428</v>
      </c>
      <c r="AC890" s="13" t="s">
        <v>4428</v>
      </c>
    </row>
    <row r="891" spans="1:29">
      <c r="A891" s="12">
        <v>890</v>
      </c>
      <c r="B891" t="s">
        <v>882</v>
      </c>
      <c r="G891" s="14" t="s">
        <v>2434</v>
      </c>
      <c r="H891" s="13">
        <v>38.301979000000003</v>
      </c>
      <c r="I891" s="13">
        <v>-122.288121</v>
      </c>
      <c r="J891" s="13" t="b">
        <v>1</v>
      </c>
      <c r="N891" s="13" t="s">
        <v>3018</v>
      </c>
      <c r="O891" s="13" t="s">
        <v>3018</v>
      </c>
      <c r="R891" s="19">
        <v>2400</v>
      </c>
      <c r="S891" s="13" t="s">
        <v>4428</v>
      </c>
      <c r="T891" s="22">
        <v>448500</v>
      </c>
      <c r="U891" s="13" t="s">
        <v>3016</v>
      </c>
      <c r="V891" s="13" t="s">
        <v>4024</v>
      </c>
      <c r="W891" s="13">
        <f t="shared" si="27"/>
        <v>0</v>
      </c>
      <c r="X891" s="13">
        <f t="shared" si="28"/>
        <v>0</v>
      </c>
      <c r="Y891" s="12">
        <v>1</v>
      </c>
      <c r="AA891" s="13" t="s">
        <v>4428</v>
      </c>
      <c r="AB891" s="13" t="s">
        <v>4428</v>
      </c>
      <c r="AC891" s="13" t="s">
        <v>4428</v>
      </c>
    </row>
    <row r="892" spans="1:29">
      <c r="A892" s="12">
        <v>891</v>
      </c>
      <c r="B892" t="s">
        <v>883</v>
      </c>
      <c r="G892" s="14" t="s">
        <v>2435</v>
      </c>
      <c r="H892" s="13">
        <v>38.302092999999999</v>
      </c>
      <c r="I892" s="13">
        <v>-122.289556</v>
      </c>
      <c r="J892" s="13" t="b">
        <v>1</v>
      </c>
      <c r="N892" s="13" t="s">
        <v>3019</v>
      </c>
      <c r="O892" s="13" t="s">
        <v>3019</v>
      </c>
      <c r="R892" s="19" t="s">
        <v>3027</v>
      </c>
      <c r="S892" s="13" t="s">
        <v>4428</v>
      </c>
      <c r="T892" s="22" t="s">
        <v>4428</v>
      </c>
      <c r="U892" s="13" t="s">
        <v>3016</v>
      </c>
      <c r="V892" s="13" t="s">
        <v>3960</v>
      </c>
      <c r="W892" s="13">
        <f t="shared" si="27"/>
        <v>0</v>
      </c>
      <c r="X892" s="13">
        <f t="shared" si="28"/>
        <v>0</v>
      </c>
      <c r="Y892" s="12">
        <v>1</v>
      </c>
      <c r="AA892" s="13" t="s">
        <v>4428</v>
      </c>
      <c r="AB892" s="13" t="s">
        <v>4428</v>
      </c>
      <c r="AC892" s="13" t="s">
        <v>4428</v>
      </c>
    </row>
    <row r="893" spans="1:29">
      <c r="A893" s="12">
        <v>892</v>
      </c>
      <c r="B893" t="s">
        <v>884</v>
      </c>
      <c r="G893" s="14" t="s">
        <v>2436</v>
      </c>
      <c r="H893" s="13">
        <v>38.302112000000001</v>
      </c>
      <c r="I893" s="13">
        <v>-122.289518</v>
      </c>
      <c r="J893" s="13" t="b">
        <v>1</v>
      </c>
      <c r="N893" s="13" t="s">
        <v>3019</v>
      </c>
      <c r="O893" s="13" t="s">
        <v>3019</v>
      </c>
      <c r="R893" s="19" t="s">
        <v>3027</v>
      </c>
      <c r="S893" s="13" t="s">
        <v>4428</v>
      </c>
      <c r="T893" s="22" t="s">
        <v>4428</v>
      </c>
      <c r="U893" s="13" t="s">
        <v>3016</v>
      </c>
      <c r="V893" s="13" t="s">
        <v>3960</v>
      </c>
      <c r="W893" s="13">
        <f t="shared" si="27"/>
        <v>0</v>
      </c>
      <c r="X893" s="13">
        <f t="shared" si="28"/>
        <v>0</v>
      </c>
      <c r="Y893" s="12">
        <v>1</v>
      </c>
      <c r="AA893" s="13" t="s">
        <v>4428</v>
      </c>
      <c r="AB893" s="13" t="s">
        <v>4428</v>
      </c>
      <c r="AC893" s="13" t="s">
        <v>4428</v>
      </c>
    </row>
    <row r="894" spans="1:29">
      <c r="A894" s="12">
        <v>893</v>
      </c>
      <c r="B894" t="s">
        <v>885</v>
      </c>
      <c r="G894" s="14" t="s">
        <v>2437</v>
      </c>
      <c r="H894" s="13">
        <v>38.302236000000001</v>
      </c>
      <c r="I894" s="13">
        <v>-122.28956599999999</v>
      </c>
      <c r="J894" s="13" t="b">
        <v>1</v>
      </c>
      <c r="N894" s="13" t="s">
        <v>3019</v>
      </c>
      <c r="O894" s="13" t="s">
        <v>3019</v>
      </c>
      <c r="R894" s="19">
        <v>1400</v>
      </c>
      <c r="S894" s="13" t="s">
        <v>4428</v>
      </c>
      <c r="T894" s="22">
        <v>141120</v>
      </c>
      <c r="U894" s="13" t="s">
        <v>3016</v>
      </c>
      <c r="V894" s="13" t="s">
        <v>3960</v>
      </c>
      <c r="W894" s="13">
        <f t="shared" si="27"/>
        <v>0</v>
      </c>
      <c r="X894" s="13">
        <f t="shared" si="28"/>
        <v>0</v>
      </c>
      <c r="Y894" s="12">
        <v>1</v>
      </c>
      <c r="AA894" s="25">
        <v>41921</v>
      </c>
      <c r="AB894" s="25">
        <v>41934</v>
      </c>
      <c r="AC894" s="13">
        <f>DAYS360(AA894,AB894,TRUE)</f>
        <v>13</v>
      </c>
    </row>
    <row r="895" spans="1:29">
      <c r="A895" s="12">
        <v>894</v>
      </c>
      <c r="B895" t="s">
        <v>1489</v>
      </c>
      <c r="G895" s="14" t="s">
        <v>2438</v>
      </c>
      <c r="H895" s="13">
        <v>38.302612000000003</v>
      </c>
      <c r="I895" s="13">
        <v>-122.289013</v>
      </c>
      <c r="J895" s="13" t="b">
        <v>1</v>
      </c>
      <c r="N895" s="13" t="s">
        <v>3019</v>
      </c>
      <c r="O895" s="13" t="s">
        <v>3019</v>
      </c>
      <c r="R895" s="13">
        <v>1410</v>
      </c>
      <c r="S895" s="13">
        <v>1977</v>
      </c>
      <c r="T895" s="22">
        <v>542400</v>
      </c>
      <c r="U895" s="13" t="s">
        <v>3016</v>
      </c>
      <c r="V895" s="14" t="s">
        <v>4025</v>
      </c>
      <c r="W895" s="13">
        <f t="shared" si="27"/>
        <v>0</v>
      </c>
      <c r="X895" s="13">
        <f t="shared" si="28"/>
        <v>1</v>
      </c>
      <c r="Y895" s="12">
        <v>3</v>
      </c>
      <c r="AA895" s="25">
        <v>42018</v>
      </c>
      <c r="AB895" s="25">
        <v>42059</v>
      </c>
      <c r="AC895" s="13">
        <f>DAYS360(AA895,AB895,TRUE)</f>
        <v>40</v>
      </c>
    </row>
    <row r="896" spans="1:29">
      <c r="A896" s="12">
        <v>895</v>
      </c>
      <c r="B896" t="s">
        <v>886</v>
      </c>
      <c r="G896" s="14" t="s">
        <v>2439</v>
      </c>
      <c r="H896" s="13">
        <v>38.302891000000002</v>
      </c>
      <c r="I896" s="13">
        <v>-122.289237</v>
      </c>
      <c r="J896" s="13" t="b">
        <v>1</v>
      </c>
      <c r="N896" s="13" t="s">
        <v>3019</v>
      </c>
      <c r="O896" s="13" t="s">
        <v>3019</v>
      </c>
      <c r="R896" s="13">
        <v>1330</v>
      </c>
      <c r="S896" s="13">
        <v>1918</v>
      </c>
      <c r="T896" s="22">
        <v>621000</v>
      </c>
      <c r="U896" s="13" t="s">
        <v>3016</v>
      </c>
      <c r="V896" s="14" t="s">
        <v>4026</v>
      </c>
      <c r="W896" s="13">
        <f t="shared" si="27"/>
        <v>0</v>
      </c>
      <c r="X896" s="13">
        <f t="shared" si="28"/>
        <v>0</v>
      </c>
      <c r="Y896" s="12">
        <v>2</v>
      </c>
      <c r="AA896" s="25">
        <v>41922</v>
      </c>
      <c r="AB896" s="25">
        <v>42068</v>
      </c>
      <c r="AC896" s="13">
        <f>DAYS360(AA896,AB896,TRUE)</f>
        <v>145</v>
      </c>
    </row>
    <row r="897" spans="1:29">
      <c r="A897" s="12">
        <v>896</v>
      </c>
      <c r="B897" t="s">
        <v>887</v>
      </c>
      <c r="G897" s="14" t="s">
        <v>2440</v>
      </c>
      <c r="H897" s="13">
        <v>38.303106999999997</v>
      </c>
      <c r="I897" s="13">
        <v>-122.289056</v>
      </c>
      <c r="J897" s="13" t="b">
        <v>1</v>
      </c>
      <c r="N897" s="13" t="s">
        <v>3019</v>
      </c>
      <c r="O897" s="13" t="s">
        <v>3019</v>
      </c>
      <c r="R897" s="13">
        <v>3360</v>
      </c>
      <c r="S897" s="13">
        <v>1900</v>
      </c>
      <c r="T897" s="22">
        <v>1051500</v>
      </c>
      <c r="U897" s="13" t="s">
        <v>3016</v>
      </c>
      <c r="V897" s="14" t="s">
        <v>4027</v>
      </c>
      <c r="W897" s="13">
        <f t="shared" si="27"/>
        <v>0</v>
      </c>
      <c r="X897" s="13">
        <f t="shared" si="28"/>
        <v>1</v>
      </c>
      <c r="Y897" s="12">
        <v>3</v>
      </c>
      <c r="AA897" s="25">
        <v>42012</v>
      </c>
      <c r="AB897" s="25">
        <v>42151</v>
      </c>
      <c r="AC897" s="13">
        <f>DAYS360(AA897,AB897,TRUE)</f>
        <v>139</v>
      </c>
    </row>
    <row r="898" spans="1:29">
      <c r="A898" s="12">
        <v>897</v>
      </c>
      <c r="B898" t="s">
        <v>888</v>
      </c>
      <c r="G898" s="14" t="s">
        <v>2441</v>
      </c>
      <c r="H898" s="13">
        <v>38.302855000000001</v>
      </c>
      <c r="I898" s="13">
        <v>-122.288726</v>
      </c>
      <c r="J898" s="13" t="b">
        <v>1</v>
      </c>
      <c r="N898" s="13" t="s">
        <v>3018</v>
      </c>
      <c r="O898" s="13" t="s">
        <v>3018</v>
      </c>
      <c r="R898" s="19">
        <v>3938</v>
      </c>
      <c r="S898" s="13" t="s">
        <v>4428</v>
      </c>
      <c r="T898" s="22" t="s">
        <v>4428</v>
      </c>
      <c r="U898" s="13" t="s">
        <v>3016</v>
      </c>
      <c r="V898" s="14" t="s">
        <v>4028</v>
      </c>
      <c r="W898" s="13">
        <f t="shared" ref="W898:W961" si="29">IF(ISNUMBER(FIND("chimney",V898))= TRUE,1,0)</f>
        <v>0</v>
      </c>
      <c r="X898" s="13">
        <f t="shared" ref="X898:X961" si="30">IF(ISNUMBER(FIND("foundation",V898))= TRUE,1,0)</f>
        <v>0</v>
      </c>
      <c r="Y898" s="12">
        <v>2</v>
      </c>
      <c r="AA898" s="13" t="s">
        <v>4428</v>
      </c>
      <c r="AB898" s="13" t="s">
        <v>4428</v>
      </c>
      <c r="AC898" s="13" t="s">
        <v>4428</v>
      </c>
    </row>
    <row r="899" spans="1:29">
      <c r="A899" s="12">
        <v>898</v>
      </c>
      <c r="B899" t="s">
        <v>889</v>
      </c>
      <c r="G899" s="14" t="s">
        <v>2442</v>
      </c>
      <c r="H899" s="13">
        <v>38.300088000000002</v>
      </c>
      <c r="I899" s="13">
        <v>-122.292259</v>
      </c>
      <c r="J899" s="13" t="b">
        <v>1</v>
      </c>
      <c r="N899" s="13" t="s">
        <v>3019</v>
      </c>
      <c r="O899" s="13" t="s">
        <v>3019</v>
      </c>
      <c r="R899" s="13">
        <v>1044</v>
      </c>
      <c r="S899" s="13">
        <v>1885</v>
      </c>
      <c r="T899" s="22">
        <v>566700</v>
      </c>
      <c r="U899" s="13" t="s">
        <v>3016</v>
      </c>
      <c r="V899" s="14" t="s">
        <v>4029</v>
      </c>
      <c r="W899" s="13">
        <f t="shared" si="29"/>
        <v>0</v>
      </c>
      <c r="X899" s="13">
        <f t="shared" si="30"/>
        <v>0</v>
      </c>
      <c r="Y899" s="12">
        <v>3</v>
      </c>
      <c r="AA899" s="25">
        <v>41955</v>
      </c>
      <c r="AB899" s="25">
        <v>41985</v>
      </c>
      <c r="AC899" s="13">
        <f>DAYS360(AA899,AB899,TRUE)</f>
        <v>30</v>
      </c>
    </row>
    <row r="900" spans="1:29">
      <c r="A900" s="12">
        <v>899</v>
      </c>
      <c r="B900" t="s">
        <v>890</v>
      </c>
      <c r="G900" s="14" t="s">
        <v>2443</v>
      </c>
      <c r="H900" s="13">
        <v>38.300708999999998</v>
      </c>
      <c r="I900" s="13">
        <v>-122.291338</v>
      </c>
      <c r="J900" s="13" t="b">
        <v>1</v>
      </c>
      <c r="N900" s="13" t="s">
        <v>3019</v>
      </c>
      <c r="O900" s="13" t="s">
        <v>3019</v>
      </c>
      <c r="R900" s="13">
        <v>1018</v>
      </c>
      <c r="S900" s="13">
        <v>1910</v>
      </c>
      <c r="T900" s="22">
        <v>560600</v>
      </c>
      <c r="U900" s="13" t="s">
        <v>3016</v>
      </c>
      <c r="V900" s="14" t="s">
        <v>4030</v>
      </c>
      <c r="W900" s="13">
        <f t="shared" si="29"/>
        <v>0</v>
      </c>
      <c r="X900" s="13">
        <f t="shared" si="30"/>
        <v>0</v>
      </c>
      <c r="Y900" s="12">
        <v>3</v>
      </c>
      <c r="AA900" s="13" t="s">
        <v>4428</v>
      </c>
      <c r="AB900" s="13" t="s">
        <v>4428</v>
      </c>
      <c r="AC900" s="13" t="s">
        <v>4428</v>
      </c>
    </row>
    <row r="901" spans="1:29">
      <c r="A901" s="12">
        <v>900</v>
      </c>
      <c r="B901" t="s">
        <v>891</v>
      </c>
      <c r="G901" s="14" t="s">
        <v>2444</v>
      </c>
      <c r="H901" s="13">
        <v>38.301081000000003</v>
      </c>
      <c r="I901" s="13">
        <v>-122.291229</v>
      </c>
      <c r="J901" s="13" t="b">
        <v>1</v>
      </c>
      <c r="N901" s="13" t="s">
        <v>3019</v>
      </c>
      <c r="O901" s="13" t="s">
        <v>3019</v>
      </c>
      <c r="R901" s="13">
        <v>1510</v>
      </c>
      <c r="S901" s="13">
        <v>1900</v>
      </c>
      <c r="T901" s="22">
        <v>559900</v>
      </c>
      <c r="U901" s="13" t="s">
        <v>3016</v>
      </c>
      <c r="V901" s="14" t="s">
        <v>4031</v>
      </c>
      <c r="W901" s="13">
        <f t="shared" si="29"/>
        <v>1</v>
      </c>
      <c r="X901" s="13">
        <f t="shared" si="30"/>
        <v>0</v>
      </c>
      <c r="Y901" s="12">
        <v>2</v>
      </c>
      <c r="AA901" s="13" t="s">
        <v>4428</v>
      </c>
      <c r="AB901" s="13" t="s">
        <v>4428</v>
      </c>
      <c r="AC901" s="13" t="s">
        <v>4428</v>
      </c>
    </row>
    <row r="902" spans="1:29">
      <c r="A902" s="12">
        <v>901</v>
      </c>
      <c r="B902" t="s">
        <v>892</v>
      </c>
      <c r="G902" s="14" t="s">
        <v>2445</v>
      </c>
      <c r="H902" s="13">
        <v>38.301518000000002</v>
      </c>
      <c r="I902" s="13">
        <v>-122.292813</v>
      </c>
      <c r="J902" s="13" t="b">
        <v>1</v>
      </c>
      <c r="N902" s="13" t="s">
        <v>3018</v>
      </c>
      <c r="O902" s="13" t="s">
        <v>3018</v>
      </c>
      <c r="R902" s="19">
        <v>6000</v>
      </c>
      <c r="S902" s="13" t="s">
        <v>4428</v>
      </c>
      <c r="T902" s="22" t="s">
        <v>4428</v>
      </c>
      <c r="U902" s="13" t="s">
        <v>3017</v>
      </c>
      <c r="V902" s="14" t="s">
        <v>4032</v>
      </c>
      <c r="W902" s="13">
        <f t="shared" si="29"/>
        <v>0</v>
      </c>
      <c r="X902" s="13">
        <f t="shared" si="30"/>
        <v>0</v>
      </c>
      <c r="Y902" s="12">
        <v>4</v>
      </c>
      <c r="AA902" s="25">
        <v>42293</v>
      </c>
      <c r="AB902" s="25">
        <v>42333</v>
      </c>
      <c r="AC902" s="13">
        <f>DAYS360(AA902,AB902,TRUE)</f>
        <v>39</v>
      </c>
    </row>
    <row r="903" spans="1:29">
      <c r="A903" s="12">
        <v>902</v>
      </c>
      <c r="B903" t="s">
        <v>893</v>
      </c>
      <c r="G903" s="14" t="s">
        <v>2446</v>
      </c>
      <c r="H903" s="13">
        <v>38.302205000000001</v>
      </c>
      <c r="I903" s="13">
        <v>-122.29267299999999</v>
      </c>
      <c r="J903" s="13" t="b">
        <v>1</v>
      </c>
      <c r="N903" s="13" t="s">
        <v>3019</v>
      </c>
      <c r="O903" s="13" t="s">
        <v>3019</v>
      </c>
      <c r="R903" s="13">
        <v>1753</v>
      </c>
      <c r="S903" s="13">
        <v>1903</v>
      </c>
      <c r="T903" s="22">
        <v>548500</v>
      </c>
      <c r="U903" s="13" t="s">
        <v>3016</v>
      </c>
      <c r="V903" s="14" t="s">
        <v>4033</v>
      </c>
      <c r="W903" s="13">
        <f t="shared" si="29"/>
        <v>1</v>
      </c>
      <c r="X903" s="13">
        <f t="shared" si="30"/>
        <v>0</v>
      </c>
      <c r="Y903" s="12">
        <v>2</v>
      </c>
      <c r="AA903" s="25">
        <v>41901</v>
      </c>
      <c r="AB903" s="25">
        <v>42104</v>
      </c>
      <c r="AC903" s="13">
        <f>DAYS360(AA903,AB903,TRUE)</f>
        <v>201</v>
      </c>
    </row>
    <row r="904" spans="1:29">
      <c r="A904" s="12">
        <v>903</v>
      </c>
      <c r="B904" t="s">
        <v>894</v>
      </c>
      <c r="G904" s="14" t="s">
        <v>2447</v>
      </c>
      <c r="H904" s="13">
        <v>38.302543999999997</v>
      </c>
      <c r="I904" s="13">
        <v>-122.292068</v>
      </c>
      <c r="J904" s="13" t="b">
        <v>1</v>
      </c>
      <c r="N904" s="13" t="s">
        <v>3019</v>
      </c>
      <c r="O904" s="13" t="s">
        <v>3019</v>
      </c>
      <c r="R904" s="19" t="s">
        <v>3027</v>
      </c>
      <c r="S904" s="13" t="s">
        <v>4428</v>
      </c>
      <c r="T904" s="22" t="s">
        <v>4428</v>
      </c>
      <c r="U904" s="13" t="s">
        <v>3016</v>
      </c>
      <c r="V904" s="14" t="s">
        <v>4034</v>
      </c>
      <c r="W904" s="13">
        <f t="shared" si="29"/>
        <v>0</v>
      </c>
      <c r="X904" s="13">
        <f t="shared" si="30"/>
        <v>0</v>
      </c>
      <c r="Y904" s="12">
        <v>2</v>
      </c>
      <c r="AA904" s="25">
        <v>41919</v>
      </c>
      <c r="AB904" s="25">
        <v>41981</v>
      </c>
      <c r="AC904" s="13">
        <f>DAYS360(AA904,AB904,TRUE)</f>
        <v>61</v>
      </c>
    </row>
    <row r="905" spans="1:29">
      <c r="A905" s="12">
        <v>904</v>
      </c>
      <c r="B905" t="s">
        <v>895</v>
      </c>
      <c r="G905" s="14" t="s">
        <v>2448</v>
      </c>
      <c r="H905" s="13">
        <v>38.302199999999999</v>
      </c>
      <c r="I905" s="13">
        <v>-122.291653</v>
      </c>
      <c r="J905" s="13" t="b">
        <v>1</v>
      </c>
      <c r="N905" s="13" t="s">
        <v>3019</v>
      </c>
      <c r="O905" s="13" t="s">
        <v>3019</v>
      </c>
      <c r="R905" s="19">
        <v>600</v>
      </c>
      <c r="S905" s="13" t="s">
        <v>4428</v>
      </c>
      <c r="T905" s="22">
        <v>582300</v>
      </c>
      <c r="U905" s="13" t="s">
        <v>3017</v>
      </c>
      <c r="V905" s="13" t="s">
        <v>4035</v>
      </c>
      <c r="W905" s="13">
        <f t="shared" si="29"/>
        <v>0</v>
      </c>
      <c r="X905" s="13">
        <f t="shared" si="30"/>
        <v>0</v>
      </c>
      <c r="Y905" s="12">
        <v>4</v>
      </c>
      <c r="AA905" s="13" t="s">
        <v>4428</v>
      </c>
      <c r="AB905" s="13" t="s">
        <v>4428</v>
      </c>
      <c r="AC905" s="13" t="s">
        <v>4428</v>
      </c>
    </row>
    <row r="906" spans="1:29">
      <c r="A906" s="12">
        <v>905</v>
      </c>
      <c r="B906" t="s">
        <v>896</v>
      </c>
      <c r="G906" s="14" t="s">
        <v>2449</v>
      </c>
      <c r="H906" s="13">
        <v>38.302481</v>
      </c>
      <c r="I906" s="13">
        <v>-122.29101300000001</v>
      </c>
      <c r="J906" s="13" t="b">
        <v>1</v>
      </c>
      <c r="N906" s="13" t="s">
        <v>3019</v>
      </c>
      <c r="O906" s="13" t="s">
        <v>3019</v>
      </c>
      <c r="R906" s="19">
        <v>1225</v>
      </c>
      <c r="S906" s="13">
        <v>1910</v>
      </c>
      <c r="T906" s="22">
        <v>497300</v>
      </c>
      <c r="U906" s="13" t="s">
        <v>3016</v>
      </c>
      <c r="V906" s="14" t="s">
        <v>4036</v>
      </c>
      <c r="W906" s="13">
        <f t="shared" si="29"/>
        <v>0</v>
      </c>
      <c r="X906" s="13">
        <f t="shared" si="30"/>
        <v>0</v>
      </c>
      <c r="Y906" s="12">
        <v>2</v>
      </c>
      <c r="AA906" s="25">
        <v>41916</v>
      </c>
      <c r="AB906" s="25">
        <v>42307</v>
      </c>
      <c r="AC906" s="13">
        <f>DAYS360(AA906,AB906,TRUE)</f>
        <v>386</v>
      </c>
    </row>
    <row r="907" spans="1:29">
      <c r="A907" s="12">
        <v>906</v>
      </c>
      <c r="B907" t="s">
        <v>897</v>
      </c>
      <c r="G907" s="14" t="s">
        <v>2450</v>
      </c>
      <c r="H907" s="13">
        <v>38.302374</v>
      </c>
      <c r="I907" s="13">
        <v>-122.29087</v>
      </c>
      <c r="J907" s="13" t="b">
        <v>1</v>
      </c>
      <c r="N907" s="13" t="s">
        <v>3019</v>
      </c>
      <c r="O907" s="13" t="s">
        <v>3019</v>
      </c>
      <c r="R907" s="19">
        <v>1500</v>
      </c>
      <c r="S907" s="13" t="s">
        <v>4428</v>
      </c>
      <c r="T907" s="22">
        <v>104280</v>
      </c>
      <c r="U907" s="13" t="s">
        <v>3017</v>
      </c>
      <c r="V907" s="14" t="s">
        <v>4037</v>
      </c>
      <c r="W907" s="13">
        <f t="shared" si="29"/>
        <v>0</v>
      </c>
      <c r="X907" s="13">
        <f t="shared" si="30"/>
        <v>1</v>
      </c>
      <c r="Y907" s="12">
        <v>4</v>
      </c>
      <c r="AA907" s="13" t="s">
        <v>4428</v>
      </c>
      <c r="AB907" s="13" t="s">
        <v>4428</v>
      </c>
      <c r="AC907" s="13" t="s">
        <v>4428</v>
      </c>
    </row>
    <row r="908" spans="1:29">
      <c r="A908" s="12">
        <v>907</v>
      </c>
      <c r="B908" t="s">
        <v>898</v>
      </c>
      <c r="G908" s="14" t="s">
        <v>2451</v>
      </c>
      <c r="H908" s="13">
        <v>38.302396999999999</v>
      </c>
      <c r="I908" s="13">
        <v>-122.290814</v>
      </c>
      <c r="J908" s="13" t="b">
        <v>1</v>
      </c>
      <c r="N908" s="13" t="s">
        <v>3019</v>
      </c>
      <c r="O908" s="13" t="s">
        <v>3019</v>
      </c>
      <c r="R908" s="19">
        <v>2450</v>
      </c>
      <c r="S908" s="13" t="s">
        <v>4428</v>
      </c>
      <c r="T908" s="22" t="s">
        <v>4428</v>
      </c>
      <c r="U908" s="13" t="s">
        <v>3017</v>
      </c>
      <c r="V908" s="14" t="s">
        <v>4037</v>
      </c>
      <c r="W908" s="13">
        <f t="shared" si="29"/>
        <v>0</v>
      </c>
      <c r="X908" s="13">
        <f t="shared" si="30"/>
        <v>1</v>
      </c>
      <c r="Y908" s="12">
        <v>4</v>
      </c>
      <c r="AA908" s="13" t="s">
        <v>4428</v>
      </c>
      <c r="AB908" s="13" t="s">
        <v>4428</v>
      </c>
      <c r="AC908" s="13" t="s">
        <v>4428</v>
      </c>
    </row>
    <row r="909" spans="1:29">
      <c r="A909" s="12">
        <v>908</v>
      </c>
      <c r="B909" t="s">
        <v>1529</v>
      </c>
      <c r="G909" s="14" t="s">
        <v>2452</v>
      </c>
      <c r="H909" s="13">
        <v>38.302435000000003</v>
      </c>
      <c r="I909" s="13">
        <v>-122.290801</v>
      </c>
      <c r="J909" s="13" t="b">
        <v>1</v>
      </c>
      <c r="N909" s="13" t="s">
        <v>3019</v>
      </c>
      <c r="O909" s="13" t="s">
        <v>3019</v>
      </c>
      <c r="R909" s="19">
        <v>2450</v>
      </c>
      <c r="S909" s="13" t="s">
        <v>4428</v>
      </c>
      <c r="T909" s="22" t="s">
        <v>4428</v>
      </c>
      <c r="U909" s="13" t="s">
        <v>3017</v>
      </c>
      <c r="V909" s="14" t="s">
        <v>4037</v>
      </c>
      <c r="W909" s="13">
        <f t="shared" si="29"/>
        <v>0</v>
      </c>
      <c r="X909" s="13">
        <f t="shared" si="30"/>
        <v>1</v>
      </c>
      <c r="Y909" s="12">
        <v>4</v>
      </c>
      <c r="AA909" s="25">
        <v>41936</v>
      </c>
      <c r="AB909" s="25">
        <v>42643</v>
      </c>
      <c r="AC909" s="13">
        <f>DAYS360(AA909,AB909,TRUE)</f>
        <v>696</v>
      </c>
    </row>
    <row r="910" spans="1:29">
      <c r="A910" s="12">
        <v>909</v>
      </c>
      <c r="B910" t="s">
        <v>899</v>
      </c>
      <c r="G910" s="14" t="s">
        <v>2453</v>
      </c>
      <c r="H910" s="13">
        <v>38.303030999999997</v>
      </c>
      <c r="I910" s="13">
        <v>-122.289613</v>
      </c>
      <c r="J910" s="13" t="b">
        <v>1</v>
      </c>
      <c r="N910" s="13" t="s">
        <v>3019</v>
      </c>
      <c r="O910" s="13" t="s">
        <v>3019</v>
      </c>
      <c r="R910" s="19" t="s">
        <v>3027</v>
      </c>
      <c r="S910" s="13" t="s">
        <v>4428</v>
      </c>
      <c r="T910" s="22" t="s">
        <v>4428</v>
      </c>
      <c r="U910" s="13" t="s">
        <v>3016</v>
      </c>
      <c r="V910" s="14" t="s">
        <v>4038</v>
      </c>
      <c r="W910" s="13">
        <f t="shared" si="29"/>
        <v>0</v>
      </c>
      <c r="X910" s="13">
        <f t="shared" si="30"/>
        <v>1</v>
      </c>
      <c r="Y910" s="12">
        <v>2</v>
      </c>
      <c r="AA910" s="25">
        <v>42096</v>
      </c>
      <c r="AB910" s="25">
        <v>42347</v>
      </c>
      <c r="AC910" s="13">
        <f>DAYS360(AA910,AB910,TRUE)</f>
        <v>247</v>
      </c>
    </row>
    <row r="911" spans="1:29">
      <c r="A911" s="12">
        <v>910</v>
      </c>
      <c r="B911" t="s">
        <v>1449</v>
      </c>
      <c r="G911" s="14" t="s">
        <v>2454</v>
      </c>
      <c r="H911" s="13">
        <v>38.303150000000002</v>
      </c>
      <c r="I911" s="13">
        <v>-122.2897</v>
      </c>
      <c r="J911" s="13" t="b">
        <v>1</v>
      </c>
      <c r="N911" s="13" t="s">
        <v>3019</v>
      </c>
      <c r="O911" s="13" t="s">
        <v>3019</v>
      </c>
      <c r="R911" s="19">
        <v>3200</v>
      </c>
      <c r="S911" s="13" t="s">
        <v>4428</v>
      </c>
      <c r="T911" s="22">
        <v>582300</v>
      </c>
      <c r="U911" s="13" t="s">
        <v>3016</v>
      </c>
      <c r="V911" s="14" t="s">
        <v>4039</v>
      </c>
      <c r="W911" s="13">
        <f t="shared" si="29"/>
        <v>0</v>
      </c>
      <c r="X911" s="13">
        <f t="shared" si="30"/>
        <v>0</v>
      </c>
      <c r="Y911" s="12">
        <v>2</v>
      </c>
      <c r="AA911" s="25">
        <v>42228</v>
      </c>
      <c r="AB911" s="25">
        <v>42347</v>
      </c>
      <c r="AC911" s="13">
        <f>DAYS360(AA911,AB911,TRUE)</f>
        <v>117</v>
      </c>
    </row>
    <row r="912" spans="1:29">
      <c r="A912" s="12">
        <v>911</v>
      </c>
      <c r="B912" t="s">
        <v>900</v>
      </c>
      <c r="G912" s="14" t="s">
        <v>2455</v>
      </c>
      <c r="H912" s="13">
        <v>38.303241</v>
      </c>
      <c r="I912" s="13">
        <v>-122.28952700000001</v>
      </c>
      <c r="J912" s="13" t="b">
        <v>1</v>
      </c>
      <c r="N912" s="13" t="s">
        <v>3019</v>
      </c>
      <c r="O912" s="13" t="s">
        <v>3019</v>
      </c>
      <c r="R912" s="13">
        <v>1099</v>
      </c>
      <c r="S912" s="13">
        <v>1900</v>
      </c>
      <c r="T912" s="22">
        <v>453700</v>
      </c>
      <c r="U912" s="13" t="s">
        <v>3016</v>
      </c>
      <c r="V912" s="14" t="s">
        <v>4040</v>
      </c>
      <c r="W912" s="13">
        <f t="shared" si="29"/>
        <v>0</v>
      </c>
      <c r="X912" s="13">
        <f t="shared" si="30"/>
        <v>1</v>
      </c>
      <c r="Y912" s="12">
        <v>3</v>
      </c>
      <c r="AA912" s="25">
        <v>41942</v>
      </c>
      <c r="AB912" s="25">
        <v>41968</v>
      </c>
      <c r="AC912" s="13">
        <f>DAYS360(AA912,AB912,TRUE)</f>
        <v>25</v>
      </c>
    </row>
    <row r="913" spans="1:29">
      <c r="A913" s="12">
        <v>912</v>
      </c>
      <c r="B913" t="s">
        <v>901</v>
      </c>
      <c r="G913" s="14" t="s">
        <v>2456</v>
      </c>
      <c r="H913" s="13">
        <v>38.303424</v>
      </c>
      <c r="I913" s="13">
        <v>-122.289868</v>
      </c>
      <c r="J913" s="13" t="b">
        <v>1</v>
      </c>
      <c r="N913" s="13" t="s">
        <v>3019</v>
      </c>
      <c r="O913" s="13" t="s">
        <v>3019</v>
      </c>
      <c r="R913" s="13">
        <v>936</v>
      </c>
      <c r="S913" s="13">
        <v>1920</v>
      </c>
      <c r="T913" s="22">
        <v>394400</v>
      </c>
      <c r="U913" s="13" t="s">
        <v>3016</v>
      </c>
      <c r="V913" s="14" t="s">
        <v>4041</v>
      </c>
      <c r="W913" s="13">
        <f t="shared" si="29"/>
        <v>0</v>
      </c>
      <c r="X913" s="13">
        <f t="shared" si="30"/>
        <v>0</v>
      </c>
      <c r="Y913" s="12">
        <v>3</v>
      </c>
      <c r="AA913" s="13" t="s">
        <v>4428</v>
      </c>
      <c r="AB913" s="13" t="s">
        <v>4428</v>
      </c>
      <c r="AC913" s="13" t="s">
        <v>4428</v>
      </c>
    </row>
    <row r="914" spans="1:29">
      <c r="A914" s="12">
        <v>913</v>
      </c>
      <c r="B914" t="s">
        <v>902</v>
      </c>
      <c r="G914" s="14" t="s">
        <v>2457</v>
      </c>
      <c r="H914" s="13">
        <v>38.303472999999997</v>
      </c>
      <c r="I914" s="13">
        <v>-122.289255</v>
      </c>
      <c r="J914" s="13" t="b">
        <v>1</v>
      </c>
      <c r="N914" s="13" t="s">
        <v>3019</v>
      </c>
      <c r="O914" s="13" t="s">
        <v>3019</v>
      </c>
      <c r="R914" s="13">
        <v>1119</v>
      </c>
      <c r="S914" s="13">
        <v>1907</v>
      </c>
      <c r="T914" s="22">
        <v>617800</v>
      </c>
      <c r="U914" s="13" t="s">
        <v>3016</v>
      </c>
      <c r="V914" s="14" t="s">
        <v>4042</v>
      </c>
      <c r="W914" s="13">
        <f t="shared" si="29"/>
        <v>0</v>
      </c>
      <c r="X914" s="13">
        <f t="shared" si="30"/>
        <v>1</v>
      </c>
      <c r="Y914" s="12">
        <v>3</v>
      </c>
      <c r="AA914" s="25">
        <v>42143</v>
      </c>
      <c r="AB914" s="13" t="s">
        <v>3210</v>
      </c>
      <c r="AC914" s="13" t="s">
        <v>4428</v>
      </c>
    </row>
    <row r="915" spans="1:29">
      <c r="A915" s="12">
        <v>914</v>
      </c>
      <c r="B915" t="s">
        <v>903</v>
      </c>
      <c r="G915" s="14" t="s">
        <v>2458</v>
      </c>
      <c r="H915" s="13">
        <v>38.303536000000001</v>
      </c>
      <c r="I915" s="13">
        <v>-122.28939200000001</v>
      </c>
      <c r="J915" s="13" t="b">
        <v>1</v>
      </c>
      <c r="N915" s="13" t="s">
        <v>3019</v>
      </c>
      <c r="O915" s="13" t="s">
        <v>3019</v>
      </c>
      <c r="R915" s="13">
        <v>2907</v>
      </c>
      <c r="S915" s="13">
        <v>1908</v>
      </c>
      <c r="T915" s="22">
        <v>625000</v>
      </c>
      <c r="U915" s="13" t="s">
        <v>3016</v>
      </c>
      <c r="V915" s="14" t="s">
        <v>4043</v>
      </c>
      <c r="W915" s="13">
        <f t="shared" si="29"/>
        <v>0</v>
      </c>
      <c r="X915" s="13">
        <f t="shared" si="30"/>
        <v>0</v>
      </c>
      <c r="Y915" s="12">
        <v>3</v>
      </c>
      <c r="AA915" s="13" t="s">
        <v>4428</v>
      </c>
      <c r="AB915" s="13" t="s">
        <v>4428</v>
      </c>
      <c r="AC915" s="13" t="s">
        <v>4428</v>
      </c>
    </row>
    <row r="916" spans="1:29">
      <c r="A916" s="12">
        <v>915</v>
      </c>
      <c r="B916" t="s">
        <v>904</v>
      </c>
      <c r="G916" s="14" t="s">
        <v>2459</v>
      </c>
      <c r="H916" s="13">
        <v>38.303660000000001</v>
      </c>
      <c r="I916" s="13">
        <v>-122.289464</v>
      </c>
      <c r="J916" s="13" t="b">
        <v>1</v>
      </c>
      <c r="N916" s="13" t="s">
        <v>3019</v>
      </c>
      <c r="O916" s="13" t="s">
        <v>3019</v>
      </c>
      <c r="R916" s="13">
        <v>3198</v>
      </c>
      <c r="S916" s="13">
        <v>1910</v>
      </c>
      <c r="T916" s="22">
        <v>985200</v>
      </c>
      <c r="U916" s="13" t="s">
        <v>3017</v>
      </c>
      <c r="V916" s="14" t="s">
        <v>4044</v>
      </c>
      <c r="W916" s="13">
        <f t="shared" si="29"/>
        <v>0</v>
      </c>
      <c r="X916" s="13">
        <f t="shared" si="30"/>
        <v>1</v>
      </c>
      <c r="Y916" s="12">
        <v>4</v>
      </c>
      <c r="AA916" s="25">
        <v>41884</v>
      </c>
      <c r="AB916" s="25">
        <v>42282</v>
      </c>
      <c r="AC916" s="13">
        <f>DAYS360(AA916,AB916,TRUE)</f>
        <v>393</v>
      </c>
    </row>
    <row r="917" spans="1:29">
      <c r="A917" s="12">
        <v>916</v>
      </c>
      <c r="B917" t="s">
        <v>905</v>
      </c>
      <c r="G917" s="14" t="s">
        <v>2460</v>
      </c>
      <c r="H917" s="13">
        <v>38.303573</v>
      </c>
      <c r="I917" s="13">
        <v>-122.29122599999999</v>
      </c>
      <c r="J917" s="13" t="b">
        <v>1</v>
      </c>
      <c r="N917" s="13" t="s">
        <v>3019</v>
      </c>
      <c r="O917" s="13" t="s">
        <v>3019</v>
      </c>
      <c r="R917" s="13">
        <v>1643</v>
      </c>
      <c r="S917" s="13">
        <v>1935</v>
      </c>
      <c r="T917" s="22">
        <v>661800</v>
      </c>
      <c r="U917" s="13" t="s">
        <v>3016</v>
      </c>
      <c r="V917" s="14" t="s">
        <v>4033</v>
      </c>
      <c r="W917" s="13">
        <f t="shared" si="29"/>
        <v>1</v>
      </c>
      <c r="X917" s="13">
        <f t="shared" si="30"/>
        <v>0</v>
      </c>
      <c r="Y917" s="12">
        <v>2</v>
      </c>
      <c r="AA917" s="25">
        <v>41949</v>
      </c>
      <c r="AB917" s="25">
        <v>42020</v>
      </c>
      <c r="AC917" s="13">
        <f>DAYS360(AA917,AB917,TRUE)</f>
        <v>70</v>
      </c>
    </row>
    <row r="918" spans="1:29">
      <c r="A918" s="12">
        <v>917</v>
      </c>
      <c r="B918" t="s">
        <v>906</v>
      </c>
      <c r="G918" s="14" t="s">
        <v>2461</v>
      </c>
      <c r="H918" s="13">
        <v>38.302689000000001</v>
      </c>
      <c r="I918" s="13">
        <v>-122.29374900000001</v>
      </c>
      <c r="J918" s="13" t="b">
        <v>1</v>
      </c>
      <c r="N918" s="13" t="s">
        <v>3018</v>
      </c>
      <c r="O918" s="13" t="s">
        <v>3018</v>
      </c>
      <c r="R918" s="19">
        <v>2400</v>
      </c>
      <c r="S918" s="13" t="s">
        <v>4428</v>
      </c>
      <c r="T918" s="22" t="s">
        <v>4428</v>
      </c>
      <c r="U918" s="13" t="s">
        <v>3016</v>
      </c>
      <c r="V918" s="14" t="s">
        <v>4045</v>
      </c>
      <c r="W918" s="13">
        <f t="shared" si="29"/>
        <v>0</v>
      </c>
      <c r="X918" s="13">
        <f t="shared" si="30"/>
        <v>0</v>
      </c>
      <c r="Y918" s="12">
        <v>2</v>
      </c>
      <c r="AA918" s="13" t="s">
        <v>4428</v>
      </c>
      <c r="AB918" s="13" t="s">
        <v>4428</v>
      </c>
      <c r="AC918" s="13" t="s">
        <v>4428</v>
      </c>
    </row>
    <row r="919" spans="1:29">
      <c r="A919" s="12">
        <v>918</v>
      </c>
      <c r="B919" t="s">
        <v>907</v>
      </c>
      <c r="G919" s="14" t="s">
        <v>2462</v>
      </c>
      <c r="H919" s="13">
        <v>38.302877000000002</v>
      </c>
      <c r="I919" s="13">
        <v>-122.29379900000001</v>
      </c>
      <c r="J919" s="13" t="b">
        <v>1</v>
      </c>
      <c r="N919" s="13" t="s">
        <v>3018</v>
      </c>
      <c r="O919" s="13" t="s">
        <v>3018</v>
      </c>
      <c r="R919" s="19" t="s">
        <v>3027</v>
      </c>
      <c r="S919" s="13" t="s">
        <v>4428</v>
      </c>
      <c r="T919" s="22" t="s">
        <v>4428</v>
      </c>
      <c r="U919" s="13" t="s">
        <v>3016</v>
      </c>
      <c r="V919" s="14" t="s">
        <v>4046</v>
      </c>
      <c r="W919" s="13">
        <f t="shared" si="29"/>
        <v>0</v>
      </c>
      <c r="X919" s="13">
        <f t="shared" si="30"/>
        <v>1</v>
      </c>
      <c r="Y919" s="12">
        <v>2</v>
      </c>
      <c r="AA919" s="13" t="s">
        <v>4428</v>
      </c>
      <c r="AB919" s="13" t="s">
        <v>4428</v>
      </c>
      <c r="AC919" s="13" t="s">
        <v>4428</v>
      </c>
    </row>
    <row r="920" spans="1:29">
      <c r="A920" s="12">
        <v>919</v>
      </c>
      <c r="B920" t="s">
        <v>908</v>
      </c>
      <c r="G920" s="14" t="s">
        <v>2463</v>
      </c>
      <c r="H920" s="13">
        <v>38.303384999999999</v>
      </c>
      <c r="I920" s="13">
        <v>-122.293667</v>
      </c>
      <c r="J920" s="13" t="b">
        <v>1</v>
      </c>
      <c r="N920" s="13" t="s">
        <v>3018</v>
      </c>
      <c r="O920" s="13" t="s">
        <v>3018</v>
      </c>
      <c r="R920" s="19" t="s">
        <v>3027</v>
      </c>
      <c r="S920" s="13" t="s">
        <v>4428</v>
      </c>
      <c r="T920" s="22" t="s">
        <v>4428</v>
      </c>
      <c r="U920" s="13" t="s">
        <v>3016</v>
      </c>
      <c r="V920" s="14" t="s">
        <v>4047</v>
      </c>
      <c r="W920" s="13">
        <f t="shared" si="29"/>
        <v>0</v>
      </c>
      <c r="X920" s="13">
        <f t="shared" si="30"/>
        <v>0</v>
      </c>
      <c r="Y920" s="12">
        <v>2</v>
      </c>
      <c r="AA920" s="13" t="s">
        <v>4428</v>
      </c>
      <c r="AB920" s="13" t="s">
        <v>4428</v>
      </c>
      <c r="AC920" s="13" t="s">
        <v>4428</v>
      </c>
    </row>
    <row r="921" spans="1:29">
      <c r="A921" s="12">
        <v>920</v>
      </c>
      <c r="B921" t="s">
        <v>909</v>
      </c>
      <c r="G921" s="14" t="s">
        <v>2464</v>
      </c>
      <c r="H921" s="13">
        <v>38.303735000000003</v>
      </c>
      <c r="I921" s="13">
        <v>-122.292531</v>
      </c>
      <c r="J921" s="13" t="b">
        <v>1</v>
      </c>
      <c r="N921" s="13" t="s">
        <v>3019</v>
      </c>
      <c r="O921" s="13" t="s">
        <v>3019</v>
      </c>
      <c r="R921" s="13">
        <v>804</v>
      </c>
      <c r="S921" s="13">
        <v>1915</v>
      </c>
      <c r="T921" s="22">
        <v>491100</v>
      </c>
      <c r="U921" s="13" t="s">
        <v>3016</v>
      </c>
      <c r="V921" s="14" t="s">
        <v>4048</v>
      </c>
      <c r="W921" s="13">
        <f t="shared" si="29"/>
        <v>1</v>
      </c>
      <c r="X921" s="13">
        <f t="shared" si="30"/>
        <v>0</v>
      </c>
      <c r="Y921" s="12">
        <v>2</v>
      </c>
      <c r="AA921" s="25">
        <v>41927</v>
      </c>
      <c r="AB921" s="25">
        <v>41984</v>
      </c>
      <c r="AC921" s="13">
        <f>DAYS360(AA921,AB921,TRUE)</f>
        <v>56</v>
      </c>
    </row>
    <row r="922" spans="1:29">
      <c r="A922" s="12">
        <v>921</v>
      </c>
      <c r="B922" t="s">
        <v>910</v>
      </c>
      <c r="G922" s="14" t="s">
        <v>2465</v>
      </c>
      <c r="H922" s="13">
        <v>38.304012999999998</v>
      </c>
      <c r="I922" s="13">
        <v>-122.292981</v>
      </c>
      <c r="J922" s="13" t="b">
        <v>1</v>
      </c>
      <c r="N922" s="13" t="s">
        <v>3019</v>
      </c>
      <c r="O922" s="13" t="s">
        <v>3019</v>
      </c>
      <c r="R922" s="13">
        <v>1645</v>
      </c>
      <c r="S922" s="13">
        <v>1937</v>
      </c>
      <c r="T922" s="22">
        <v>602300</v>
      </c>
      <c r="U922" s="13" t="s">
        <v>3016</v>
      </c>
      <c r="V922" s="14" t="s">
        <v>4033</v>
      </c>
      <c r="W922" s="13">
        <f t="shared" si="29"/>
        <v>1</v>
      </c>
      <c r="X922" s="13">
        <f t="shared" si="30"/>
        <v>0</v>
      </c>
      <c r="Y922" s="12">
        <v>2</v>
      </c>
      <c r="AA922" s="25">
        <v>41935</v>
      </c>
      <c r="AB922" s="25">
        <v>41939</v>
      </c>
      <c r="AC922" s="13">
        <f>DAYS360(AA922,AB922,TRUE)</f>
        <v>4</v>
      </c>
    </row>
    <row r="923" spans="1:29">
      <c r="A923" s="12">
        <v>922</v>
      </c>
      <c r="B923" t="s">
        <v>911</v>
      </c>
      <c r="G923" s="14" t="s">
        <v>2466</v>
      </c>
      <c r="H923" s="13">
        <v>38.303778000000001</v>
      </c>
      <c r="I923" s="13">
        <v>-122.290695</v>
      </c>
      <c r="J923" s="13" t="b">
        <v>1</v>
      </c>
      <c r="N923" s="13" t="s">
        <v>3019</v>
      </c>
      <c r="O923" s="13" t="s">
        <v>3019</v>
      </c>
      <c r="R923" s="13">
        <v>1062</v>
      </c>
      <c r="S923" s="13">
        <v>1937</v>
      </c>
      <c r="T923" s="22">
        <v>473600</v>
      </c>
      <c r="U923" s="13" t="s">
        <v>3016</v>
      </c>
      <c r="V923" s="14" t="s">
        <v>4049</v>
      </c>
      <c r="W923" s="13">
        <f t="shared" si="29"/>
        <v>1</v>
      </c>
      <c r="X923" s="13">
        <f t="shared" si="30"/>
        <v>0</v>
      </c>
      <c r="Y923" s="12">
        <v>2</v>
      </c>
      <c r="AA923" s="25">
        <v>42139</v>
      </c>
      <c r="AB923" s="25">
        <v>42325</v>
      </c>
      <c r="AC923" s="13">
        <f>DAYS360(AA923,AB923,TRUE)</f>
        <v>182</v>
      </c>
    </row>
    <row r="924" spans="1:29">
      <c r="A924" s="12">
        <v>923</v>
      </c>
      <c r="B924" t="s">
        <v>1490</v>
      </c>
      <c r="G924" s="14" t="s">
        <v>2467</v>
      </c>
      <c r="H924" s="13">
        <v>38.303904000000003</v>
      </c>
      <c r="I924" s="13">
        <v>-122.29109699999999</v>
      </c>
      <c r="J924" s="13" t="b">
        <v>1</v>
      </c>
      <c r="N924" s="13" t="s">
        <v>3019</v>
      </c>
      <c r="O924" s="13" t="s">
        <v>3019</v>
      </c>
      <c r="R924" s="13">
        <v>1022</v>
      </c>
      <c r="S924" s="13">
        <v>1935</v>
      </c>
      <c r="T924" s="22">
        <v>439000</v>
      </c>
      <c r="U924" s="13" t="s">
        <v>3016</v>
      </c>
      <c r="V924" s="14" t="s">
        <v>4033</v>
      </c>
      <c r="W924" s="13">
        <f t="shared" si="29"/>
        <v>1</v>
      </c>
      <c r="X924" s="13">
        <f t="shared" si="30"/>
        <v>0</v>
      </c>
      <c r="Y924" s="12">
        <v>2</v>
      </c>
      <c r="AA924" s="25">
        <v>41913</v>
      </c>
      <c r="AB924" s="25">
        <v>42075</v>
      </c>
      <c r="AC924" s="13">
        <f>DAYS360(AA924,AB924,TRUE)</f>
        <v>161</v>
      </c>
    </row>
    <row r="925" spans="1:29">
      <c r="A925" s="12">
        <v>924</v>
      </c>
      <c r="B925" t="s">
        <v>912</v>
      </c>
      <c r="G925" s="14" t="s">
        <v>2468</v>
      </c>
      <c r="H925" s="13">
        <v>38.303939</v>
      </c>
      <c r="I925" s="13">
        <v>-122.291281</v>
      </c>
      <c r="J925" s="13" t="b">
        <v>1</v>
      </c>
      <c r="N925" s="13" t="s">
        <v>3019</v>
      </c>
      <c r="O925" s="13" t="s">
        <v>3019</v>
      </c>
      <c r="R925" s="13">
        <v>976</v>
      </c>
      <c r="S925" s="13">
        <v>1935</v>
      </c>
      <c r="T925" s="22">
        <v>457900</v>
      </c>
      <c r="U925" s="13" t="s">
        <v>3016</v>
      </c>
      <c r="V925" s="14" t="s">
        <v>4050</v>
      </c>
      <c r="W925" s="13">
        <f t="shared" si="29"/>
        <v>1</v>
      </c>
      <c r="X925" s="13">
        <f t="shared" si="30"/>
        <v>0</v>
      </c>
      <c r="Y925" s="12">
        <v>2</v>
      </c>
      <c r="AA925" s="25">
        <v>42172</v>
      </c>
      <c r="AB925" s="13" t="s">
        <v>3211</v>
      </c>
      <c r="AC925" s="13" t="s">
        <v>4428</v>
      </c>
    </row>
    <row r="926" spans="1:29">
      <c r="A926" s="12">
        <v>925</v>
      </c>
      <c r="B926" t="s">
        <v>913</v>
      </c>
      <c r="G926" s="14" t="s">
        <v>2469</v>
      </c>
      <c r="H926" s="13">
        <v>38.304146000000003</v>
      </c>
      <c r="I926" s="13">
        <v>-122.29174399999999</v>
      </c>
      <c r="J926" s="13" t="b">
        <v>1</v>
      </c>
      <c r="N926" s="13" t="s">
        <v>3019</v>
      </c>
      <c r="O926" s="13" t="s">
        <v>3019</v>
      </c>
      <c r="R926" s="13">
        <v>1121</v>
      </c>
      <c r="S926" s="13">
        <v>1936</v>
      </c>
      <c r="T926" s="22">
        <v>488200</v>
      </c>
      <c r="U926" s="13" t="s">
        <v>3016</v>
      </c>
      <c r="V926" s="14" t="s">
        <v>4033</v>
      </c>
      <c r="W926" s="13">
        <f t="shared" si="29"/>
        <v>1</v>
      </c>
      <c r="X926" s="13">
        <f t="shared" si="30"/>
        <v>0</v>
      </c>
      <c r="Y926" s="12">
        <v>2</v>
      </c>
      <c r="AA926" s="25">
        <v>41977</v>
      </c>
      <c r="AB926" s="25">
        <v>42017</v>
      </c>
      <c r="AC926" s="13">
        <f>DAYS360(AA926,AB926,TRUE)</f>
        <v>39</v>
      </c>
    </row>
    <row r="927" spans="1:29">
      <c r="A927" s="12">
        <v>926</v>
      </c>
      <c r="B927" t="s">
        <v>914</v>
      </c>
      <c r="G927" s="14" t="s">
        <v>2470</v>
      </c>
      <c r="H927" s="13">
        <v>38.304293999999999</v>
      </c>
      <c r="I927" s="13">
        <v>-122.292451</v>
      </c>
      <c r="J927" s="13" t="b">
        <v>1</v>
      </c>
      <c r="N927" s="13" t="s">
        <v>3019</v>
      </c>
      <c r="O927" s="13" t="s">
        <v>3019</v>
      </c>
      <c r="R927" s="13">
        <v>1000</v>
      </c>
      <c r="S927" s="13">
        <v>1938</v>
      </c>
      <c r="T927" s="22">
        <v>417300</v>
      </c>
      <c r="U927" s="13" t="s">
        <v>3016</v>
      </c>
      <c r="V927" s="14" t="s">
        <v>4033</v>
      </c>
      <c r="W927" s="13">
        <f t="shared" si="29"/>
        <v>1</v>
      </c>
      <c r="X927" s="13">
        <f t="shared" si="30"/>
        <v>0</v>
      </c>
      <c r="Y927" s="12">
        <v>2</v>
      </c>
      <c r="AA927" s="13" t="s">
        <v>4428</v>
      </c>
      <c r="AB927" s="13" t="s">
        <v>4428</v>
      </c>
      <c r="AC927" s="13" t="s">
        <v>4428</v>
      </c>
    </row>
    <row r="928" spans="1:29">
      <c r="A928" s="12">
        <v>927</v>
      </c>
      <c r="B928" t="s">
        <v>915</v>
      </c>
      <c r="G928" s="14" t="s">
        <v>2471</v>
      </c>
      <c r="H928" s="13">
        <v>38.304378999999997</v>
      </c>
      <c r="I928" s="13">
        <v>-122.292885</v>
      </c>
      <c r="J928" s="13" t="b">
        <v>1</v>
      </c>
      <c r="N928" s="13" t="s">
        <v>3019</v>
      </c>
      <c r="O928" s="13" t="s">
        <v>3019</v>
      </c>
      <c r="R928" s="13">
        <v>1001</v>
      </c>
      <c r="S928" s="13">
        <v>1936</v>
      </c>
      <c r="T928" s="22">
        <v>451500</v>
      </c>
      <c r="U928" s="13" t="s">
        <v>3016</v>
      </c>
      <c r="V928" s="14" t="s">
        <v>4033</v>
      </c>
      <c r="W928" s="13">
        <f t="shared" si="29"/>
        <v>1</v>
      </c>
      <c r="X928" s="13">
        <f t="shared" si="30"/>
        <v>0</v>
      </c>
      <c r="Y928" s="12">
        <v>2</v>
      </c>
      <c r="AA928" s="13" t="s">
        <v>4428</v>
      </c>
      <c r="AB928" s="13" t="s">
        <v>4428</v>
      </c>
      <c r="AC928" s="13" t="s">
        <v>4428</v>
      </c>
    </row>
    <row r="929" spans="1:29">
      <c r="A929" s="12">
        <v>928</v>
      </c>
      <c r="B929" t="s">
        <v>916</v>
      </c>
      <c r="G929" s="14" t="s">
        <v>2472</v>
      </c>
      <c r="H929" s="13">
        <v>38.304504999999999</v>
      </c>
      <c r="I929" s="13">
        <v>-122.29164900000001</v>
      </c>
      <c r="J929" s="13" t="b">
        <v>1</v>
      </c>
      <c r="N929" s="13" t="s">
        <v>3019</v>
      </c>
      <c r="O929" s="13" t="s">
        <v>3019</v>
      </c>
      <c r="R929" s="13">
        <v>1192</v>
      </c>
      <c r="S929" s="13">
        <v>1936</v>
      </c>
      <c r="T929" s="22">
        <v>566800</v>
      </c>
      <c r="U929" s="13" t="s">
        <v>3016</v>
      </c>
      <c r="V929" s="14" t="s">
        <v>4051</v>
      </c>
      <c r="W929" s="13">
        <f t="shared" si="29"/>
        <v>1</v>
      </c>
      <c r="X929" s="13">
        <f t="shared" si="30"/>
        <v>0</v>
      </c>
      <c r="Y929" s="12">
        <v>2</v>
      </c>
      <c r="AA929" s="13" t="s">
        <v>4428</v>
      </c>
      <c r="AB929" s="13" t="s">
        <v>4428</v>
      </c>
      <c r="AC929" s="13" t="s">
        <v>4428</v>
      </c>
    </row>
    <row r="930" spans="1:29">
      <c r="A930" s="12">
        <v>929</v>
      </c>
      <c r="B930" t="s">
        <v>917</v>
      </c>
      <c r="G930" s="14" t="s">
        <v>2473</v>
      </c>
      <c r="H930" s="13">
        <v>38.304538999999998</v>
      </c>
      <c r="I930" s="13">
        <v>-122.291967</v>
      </c>
      <c r="J930" s="13" t="b">
        <v>1</v>
      </c>
      <c r="N930" s="13" t="s">
        <v>3019</v>
      </c>
      <c r="O930" s="13" t="s">
        <v>3019</v>
      </c>
      <c r="R930" s="19">
        <v>2100</v>
      </c>
      <c r="S930" s="13" t="s">
        <v>4428</v>
      </c>
      <c r="T930" s="22">
        <v>643200</v>
      </c>
      <c r="U930" s="13" t="s">
        <v>3016</v>
      </c>
      <c r="V930" s="14" t="s">
        <v>4052</v>
      </c>
      <c r="W930" s="13">
        <f t="shared" si="29"/>
        <v>0</v>
      </c>
      <c r="X930" s="13">
        <f t="shared" si="30"/>
        <v>0</v>
      </c>
      <c r="Y930" s="12">
        <v>2</v>
      </c>
      <c r="AA930" s="25">
        <v>42082</v>
      </c>
      <c r="AB930" s="25">
        <v>42118</v>
      </c>
      <c r="AC930" s="13">
        <f>DAYS360(AA930,AB930,TRUE)</f>
        <v>35</v>
      </c>
    </row>
    <row r="931" spans="1:29">
      <c r="A931" s="12">
        <v>930</v>
      </c>
      <c r="B931" t="s">
        <v>918</v>
      </c>
      <c r="G931" s="14" t="s">
        <v>2474</v>
      </c>
      <c r="H931" s="13">
        <v>38.304755999999998</v>
      </c>
      <c r="I931" s="13">
        <v>-122.291877</v>
      </c>
      <c r="J931" s="13" t="b">
        <v>1</v>
      </c>
      <c r="N931" s="13" t="s">
        <v>3019</v>
      </c>
      <c r="O931" s="13" t="s">
        <v>3019</v>
      </c>
      <c r="R931" s="13">
        <v>2057</v>
      </c>
      <c r="S931" s="13">
        <v>1937</v>
      </c>
      <c r="T931" s="22">
        <v>586700</v>
      </c>
      <c r="U931" s="13" t="s">
        <v>3016</v>
      </c>
      <c r="V931" s="14" t="s">
        <v>4033</v>
      </c>
      <c r="W931" s="13">
        <f t="shared" si="29"/>
        <v>1</v>
      </c>
      <c r="X931" s="13">
        <f t="shared" si="30"/>
        <v>0</v>
      </c>
      <c r="Y931" s="12">
        <v>2</v>
      </c>
      <c r="AA931" s="25">
        <v>41894</v>
      </c>
      <c r="AB931" s="13" t="s">
        <v>3135</v>
      </c>
      <c r="AC931" s="13" t="s">
        <v>4428</v>
      </c>
    </row>
    <row r="932" spans="1:29">
      <c r="A932" s="12">
        <v>931</v>
      </c>
      <c r="B932" t="s">
        <v>919</v>
      </c>
      <c r="G932" s="14" t="s">
        <v>2475</v>
      </c>
      <c r="H932" s="13">
        <v>38.304893999999997</v>
      </c>
      <c r="I932" s="13">
        <v>-122.291983</v>
      </c>
      <c r="J932" s="13" t="b">
        <v>1</v>
      </c>
      <c r="N932" s="13" t="s">
        <v>3019</v>
      </c>
      <c r="O932" s="13" t="s">
        <v>3019</v>
      </c>
      <c r="R932" s="13">
        <v>2922</v>
      </c>
      <c r="S932" s="13">
        <v>1937</v>
      </c>
      <c r="T932" s="22">
        <v>588600</v>
      </c>
      <c r="U932" s="13" t="s">
        <v>3016</v>
      </c>
      <c r="V932" s="14" t="s">
        <v>4033</v>
      </c>
      <c r="W932" s="13">
        <f t="shared" si="29"/>
        <v>1</v>
      </c>
      <c r="X932" s="13">
        <f t="shared" si="30"/>
        <v>0</v>
      </c>
      <c r="Y932" s="12">
        <v>2</v>
      </c>
      <c r="AA932" s="25">
        <v>41895</v>
      </c>
      <c r="AB932" s="13" t="s">
        <v>3212</v>
      </c>
      <c r="AC932" s="13" t="s">
        <v>4428</v>
      </c>
    </row>
    <row r="933" spans="1:29">
      <c r="A933" s="12">
        <v>932</v>
      </c>
      <c r="B933" t="s">
        <v>920</v>
      </c>
      <c r="G933" s="14" t="s">
        <v>2476</v>
      </c>
      <c r="H933" s="13">
        <v>38.305014</v>
      </c>
      <c r="I933" s="13">
        <v>-122.292084</v>
      </c>
      <c r="J933" s="13" t="b">
        <v>1</v>
      </c>
      <c r="N933" s="13" t="s">
        <v>3019</v>
      </c>
      <c r="O933" s="13" t="s">
        <v>3019</v>
      </c>
      <c r="R933" s="13">
        <v>917</v>
      </c>
      <c r="S933" s="13">
        <v>1988</v>
      </c>
      <c r="T933" s="22">
        <v>519200</v>
      </c>
      <c r="U933" s="13" t="s">
        <v>3016</v>
      </c>
      <c r="V933" s="14" t="s">
        <v>4033</v>
      </c>
      <c r="W933" s="13">
        <f t="shared" si="29"/>
        <v>1</v>
      </c>
      <c r="X933" s="13">
        <f t="shared" si="30"/>
        <v>0</v>
      </c>
      <c r="Y933" s="12">
        <v>2</v>
      </c>
      <c r="AA933" s="25">
        <v>41985</v>
      </c>
      <c r="AB933" s="25">
        <v>41988</v>
      </c>
      <c r="AC933" s="13">
        <f>DAYS360(AA933,AB933,TRUE)</f>
        <v>3</v>
      </c>
    </row>
    <row r="934" spans="1:29">
      <c r="A934" s="12">
        <v>933</v>
      </c>
      <c r="B934" t="s">
        <v>921</v>
      </c>
      <c r="G934" s="14" t="s">
        <v>2477</v>
      </c>
      <c r="H934" s="13">
        <v>38.30527</v>
      </c>
      <c r="I934" s="13">
        <v>-122.292287</v>
      </c>
      <c r="J934" s="13" t="b">
        <v>1</v>
      </c>
      <c r="N934" s="13" t="s">
        <v>3019</v>
      </c>
      <c r="O934" s="13" t="s">
        <v>3019</v>
      </c>
      <c r="R934" s="13">
        <v>1522</v>
      </c>
      <c r="S934" s="13">
        <v>1940</v>
      </c>
      <c r="T934" s="22">
        <v>543800</v>
      </c>
      <c r="U934" s="13" t="s">
        <v>3016</v>
      </c>
      <c r="V934" s="14" t="s">
        <v>4033</v>
      </c>
      <c r="W934" s="13">
        <f t="shared" si="29"/>
        <v>1</v>
      </c>
      <c r="X934" s="13">
        <f t="shared" si="30"/>
        <v>0</v>
      </c>
      <c r="Y934" s="12">
        <v>2</v>
      </c>
      <c r="AA934" s="25">
        <v>42255</v>
      </c>
      <c r="AB934" s="13" t="s">
        <v>3213</v>
      </c>
      <c r="AC934" s="13" t="s">
        <v>4428</v>
      </c>
    </row>
    <row r="935" spans="1:29">
      <c r="A935" s="12">
        <v>934</v>
      </c>
      <c r="B935" t="s">
        <v>922</v>
      </c>
      <c r="G935" s="14" t="s">
        <v>2478</v>
      </c>
      <c r="H935" s="13">
        <v>38.305608999999997</v>
      </c>
      <c r="I935" s="13">
        <v>-122.292383</v>
      </c>
      <c r="J935" s="13" t="b">
        <v>1</v>
      </c>
      <c r="N935" s="13" t="s">
        <v>3019</v>
      </c>
      <c r="O935" s="13" t="s">
        <v>3019</v>
      </c>
      <c r="R935" s="19">
        <v>1225</v>
      </c>
      <c r="S935" s="13" t="s">
        <v>4428</v>
      </c>
      <c r="T935" s="22">
        <v>647000</v>
      </c>
      <c r="U935" s="13" t="s">
        <v>3016</v>
      </c>
      <c r="V935" s="14" t="s">
        <v>4053</v>
      </c>
      <c r="W935" s="13">
        <f t="shared" si="29"/>
        <v>1</v>
      </c>
      <c r="X935" s="13">
        <f t="shared" si="30"/>
        <v>0</v>
      </c>
      <c r="Y935" s="12">
        <v>2</v>
      </c>
      <c r="AA935" s="25">
        <v>41884</v>
      </c>
      <c r="AB935" s="25">
        <v>42312</v>
      </c>
      <c r="AC935" s="13">
        <f>DAYS360(AA935,AB935,TRUE)</f>
        <v>422</v>
      </c>
    </row>
    <row r="936" spans="1:29">
      <c r="A936" s="12">
        <v>935</v>
      </c>
      <c r="B936" t="s">
        <v>923</v>
      </c>
      <c r="G936" s="14" t="s">
        <v>2479</v>
      </c>
      <c r="H936" s="13">
        <v>38.305577</v>
      </c>
      <c r="I936" s="13">
        <v>-122.29301100000001</v>
      </c>
      <c r="J936" s="13" t="b">
        <v>1</v>
      </c>
      <c r="N936" s="13" t="s">
        <v>3019</v>
      </c>
      <c r="O936" s="13" t="s">
        <v>3019</v>
      </c>
      <c r="R936" s="13">
        <v>889</v>
      </c>
      <c r="S936" s="13">
        <v>1941</v>
      </c>
      <c r="T936" s="22">
        <v>403200</v>
      </c>
      <c r="U936" s="13" t="s">
        <v>3016</v>
      </c>
      <c r="V936" s="14" t="s">
        <v>4054</v>
      </c>
      <c r="W936" s="13">
        <f t="shared" si="29"/>
        <v>1</v>
      </c>
      <c r="X936" s="13">
        <f t="shared" si="30"/>
        <v>0</v>
      </c>
      <c r="Y936" s="12">
        <v>2</v>
      </c>
      <c r="AA936" s="25">
        <v>42482</v>
      </c>
      <c r="AB936" s="13" t="s">
        <v>3214</v>
      </c>
      <c r="AC936" s="13" t="s">
        <v>4428</v>
      </c>
    </row>
    <row r="937" spans="1:29">
      <c r="A937" s="12">
        <v>936</v>
      </c>
      <c r="B937" t="s">
        <v>924</v>
      </c>
      <c r="G937" s="14" t="s">
        <v>2480</v>
      </c>
      <c r="H937" s="13">
        <v>38.304156999999996</v>
      </c>
      <c r="I937" s="13">
        <v>-122.28985900000001</v>
      </c>
      <c r="J937" s="13" t="b">
        <v>1</v>
      </c>
      <c r="N937" s="13" t="s">
        <v>3018</v>
      </c>
      <c r="O937" s="13" t="s">
        <v>3018</v>
      </c>
      <c r="R937" s="19">
        <v>1200</v>
      </c>
      <c r="S937" s="13" t="s">
        <v>4428</v>
      </c>
      <c r="T937" s="22" t="s">
        <v>4428</v>
      </c>
      <c r="U937" s="13" t="s">
        <v>3016</v>
      </c>
      <c r="V937" s="14" t="s">
        <v>4055</v>
      </c>
      <c r="W937" s="13">
        <f t="shared" si="29"/>
        <v>0</v>
      </c>
      <c r="X937" s="13">
        <f t="shared" si="30"/>
        <v>0</v>
      </c>
      <c r="Y937" s="12">
        <v>2</v>
      </c>
      <c r="AA937" s="25">
        <v>41893</v>
      </c>
      <c r="AB937" s="25">
        <v>41941</v>
      </c>
      <c r="AC937" s="13">
        <f>DAYS360(AA937,AB937,TRUE)</f>
        <v>48</v>
      </c>
    </row>
    <row r="938" spans="1:29">
      <c r="A938" s="12">
        <v>937</v>
      </c>
      <c r="B938" t="s">
        <v>925</v>
      </c>
      <c r="G938" s="14" t="s">
        <v>2481</v>
      </c>
      <c r="H938" s="13">
        <v>38.304712000000002</v>
      </c>
      <c r="I938" s="13">
        <v>-122.290913</v>
      </c>
      <c r="J938" s="13" t="b">
        <v>1</v>
      </c>
      <c r="N938" s="13" t="s">
        <v>3019</v>
      </c>
      <c r="O938" s="13" t="s">
        <v>3019</v>
      </c>
      <c r="R938" s="13">
        <v>1227</v>
      </c>
      <c r="S938" s="13">
        <v>1935</v>
      </c>
      <c r="T938" s="22">
        <v>504800</v>
      </c>
      <c r="U938" s="13" t="s">
        <v>3016</v>
      </c>
      <c r="V938" s="14" t="s">
        <v>4033</v>
      </c>
      <c r="W938" s="13">
        <f t="shared" si="29"/>
        <v>1</v>
      </c>
      <c r="X938" s="13">
        <f t="shared" si="30"/>
        <v>0</v>
      </c>
      <c r="Y938" s="12">
        <v>2</v>
      </c>
      <c r="AA938" s="25">
        <v>41953</v>
      </c>
      <c r="AB938" s="25">
        <v>41976</v>
      </c>
      <c r="AC938" s="13">
        <f>DAYS360(AA938,AB938,TRUE)</f>
        <v>23</v>
      </c>
    </row>
    <row r="939" spans="1:29">
      <c r="A939" s="12">
        <v>938</v>
      </c>
      <c r="B939" t="s">
        <v>926</v>
      </c>
      <c r="G939" s="14" t="s">
        <v>2482</v>
      </c>
      <c r="H939" s="13">
        <v>38.304901000000001</v>
      </c>
      <c r="I939" s="13">
        <v>-122.29050700000001</v>
      </c>
      <c r="J939" s="13" t="b">
        <v>1</v>
      </c>
      <c r="N939" s="13" t="s">
        <v>3019</v>
      </c>
      <c r="O939" s="13" t="s">
        <v>3019</v>
      </c>
      <c r="R939" s="19">
        <v>2700</v>
      </c>
      <c r="S939" s="13" t="s">
        <v>4428</v>
      </c>
      <c r="T939" s="22">
        <v>547200</v>
      </c>
      <c r="U939" s="13" t="s">
        <v>3017</v>
      </c>
      <c r="V939" s="14" t="s">
        <v>4056</v>
      </c>
      <c r="W939" s="13">
        <f t="shared" si="29"/>
        <v>0</v>
      </c>
      <c r="X939" s="13">
        <f t="shared" si="30"/>
        <v>0</v>
      </c>
      <c r="Y939" s="12">
        <v>4</v>
      </c>
      <c r="AA939" s="13" t="s">
        <v>4428</v>
      </c>
      <c r="AB939" s="13" t="s">
        <v>4428</v>
      </c>
      <c r="AC939" s="13" t="s">
        <v>4428</v>
      </c>
    </row>
    <row r="940" spans="1:29">
      <c r="A940" s="12">
        <v>939</v>
      </c>
      <c r="B940" t="s">
        <v>927</v>
      </c>
      <c r="G940" s="14" t="s">
        <v>2483</v>
      </c>
      <c r="H940" s="13">
        <v>38.305233999999999</v>
      </c>
      <c r="I940" s="13">
        <v>-122.291275</v>
      </c>
      <c r="J940" s="13" t="b">
        <v>1</v>
      </c>
      <c r="N940" s="13" t="s">
        <v>3019</v>
      </c>
      <c r="O940" s="13" t="s">
        <v>3019</v>
      </c>
      <c r="R940" s="13">
        <v>1611</v>
      </c>
      <c r="S940" s="13">
        <v>1947</v>
      </c>
      <c r="T940" s="22">
        <v>575100</v>
      </c>
      <c r="U940" s="13" t="s">
        <v>3016</v>
      </c>
      <c r="V940" s="14" t="s">
        <v>4033</v>
      </c>
      <c r="W940" s="13">
        <f t="shared" si="29"/>
        <v>1</v>
      </c>
      <c r="X940" s="13">
        <f t="shared" si="30"/>
        <v>0</v>
      </c>
      <c r="Y940" s="12">
        <v>2</v>
      </c>
      <c r="AA940" s="13" t="s">
        <v>4428</v>
      </c>
      <c r="AB940" s="13" t="s">
        <v>4428</v>
      </c>
      <c r="AC940" s="13" t="s">
        <v>4428</v>
      </c>
    </row>
    <row r="941" spans="1:29">
      <c r="A941" s="12">
        <v>940</v>
      </c>
      <c r="B941" t="s">
        <v>928</v>
      </c>
      <c r="G941" s="14" t="s">
        <v>2484</v>
      </c>
      <c r="H941" s="13">
        <v>38.305667999999997</v>
      </c>
      <c r="I941" s="13">
        <v>-122.291139</v>
      </c>
      <c r="J941" s="13" t="b">
        <v>1</v>
      </c>
      <c r="N941" s="13" t="s">
        <v>3019</v>
      </c>
      <c r="O941" s="13" t="s">
        <v>3019</v>
      </c>
      <c r="R941" s="13">
        <v>1459</v>
      </c>
      <c r="S941" s="13">
        <v>1909</v>
      </c>
      <c r="T941" s="22">
        <v>539500</v>
      </c>
      <c r="U941" s="13" t="s">
        <v>3016</v>
      </c>
      <c r="V941" s="14" t="s">
        <v>4057</v>
      </c>
      <c r="W941" s="13">
        <f t="shared" si="29"/>
        <v>0</v>
      </c>
      <c r="X941" s="13">
        <f t="shared" si="30"/>
        <v>0</v>
      </c>
      <c r="Y941" s="12">
        <v>2</v>
      </c>
      <c r="AA941" s="13" t="s">
        <v>4428</v>
      </c>
      <c r="AB941" s="13" t="s">
        <v>4428</v>
      </c>
      <c r="AC941" s="13" t="s">
        <v>4428</v>
      </c>
    </row>
    <row r="942" spans="1:29">
      <c r="A942" s="12">
        <v>941</v>
      </c>
      <c r="B942" t="s">
        <v>929</v>
      </c>
      <c r="G942" s="14" t="s">
        <v>2485</v>
      </c>
      <c r="H942" s="13">
        <v>38.305751000000001</v>
      </c>
      <c r="I942" s="13">
        <v>-122.291714</v>
      </c>
      <c r="J942" s="13" t="b">
        <v>1</v>
      </c>
      <c r="N942" s="13" t="s">
        <v>3019</v>
      </c>
      <c r="O942" s="13" t="s">
        <v>3019</v>
      </c>
      <c r="R942" s="13">
        <v>688</v>
      </c>
      <c r="S942" s="13">
        <v>1900</v>
      </c>
      <c r="T942" s="22">
        <v>333400</v>
      </c>
      <c r="U942" s="13" t="s">
        <v>3017</v>
      </c>
      <c r="V942" s="14" t="s">
        <v>4058</v>
      </c>
      <c r="W942" s="13">
        <f t="shared" si="29"/>
        <v>0</v>
      </c>
      <c r="X942" s="13">
        <f t="shared" si="30"/>
        <v>1</v>
      </c>
      <c r="Y942" s="12">
        <v>4</v>
      </c>
      <c r="AA942" s="25" t="s">
        <v>3215</v>
      </c>
      <c r="AB942" s="13" t="s">
        <v>3216</v>
      </c>
      <c r="AC942" s="13" t="s">
        <v>4428</v>
      </c>
    </row>
    <row r="943" spans="1:29">
      <c r="A943" s="12">
        <v>942</v>
      </c>
      <c r="B943" t="s">
        <v>930</v>
      </c>
      <c r="G943" s="14" t="s">
        <v>2486</v>
      </c>
      <c r="H943" s="13">
        <v>38.305931000000001</v>
      </c>
      <c r="I943" s="13">
        <v>-122.291348</v>
      </c>
      <c r="J943" s="13" t="b">
        <v>1</v>
      </c>
      <c r="N943" s="13" t="s">
        <v>3019</v>
      </c>
      <c r="O943" s="13" t="s">
        <v>3019</v>
      </c>
      <c r="R943" s="19">
        <v>1400</v>
      </c>
      <c r="S943" s="13" t="s">
        <v>4428</v>
      </c>
      <c r="T943" s="22" t="s">
        <v>4428</v>
      </c>
      <c r="U943" s="13" t="s">
        <v>3016</v>
      </c>
      <c r="V943" s="14" t="s">
        <v>4059</v>
      </c>
      <c r="W943" s="13">
        <f t="shared" si="29"/>
        <v>0</v>
      </c>
      <c r="X943" s="13">
        <f t="shared" si="30"/>
        <v>0</v>
      </c>
      <c r="Y943" s="12">
        <v>2</v>
      </c>
      <c r="AA943" s="13" t="s">
        <v>4428</v>
      </c>
      <c r="AB943" s="13" t="s">
        <v>4428</v>
      </c>
      <c r="AC943" s="13" t="s">
        <v>4428</v>
      </c>
    </row>
    <row r="944" spans="1:29">
      <c r="A944" s="12">
        <v>943</v>
      </c>
      <c r="B944" t="s">
        <v>931</v>
      </c>
      <c r="G944" s="14" t="s">
        <v>2487</v>
      </c>
      <c r="H944" s="13">
        <v>38.305892999999998</v>
      </c>
      <c r="I944" s="13">
        <v>-122.291815</v>
      </c>
      <c r="J944" s="13" t="b">
        <v>1</v>
      </c>
      <c r="N944" s="13" t="s">
        <v>3019</v>
      </c>
      <c r="O944" s="13" t="s">
        <v>3019</v>
      </c>
      <c r="R944" s="13">
        <v>971</v>
      </c>
      <c r="S944" s="13">
        <v>1931</v>
      </c>
      <c r="T944" s="22">
        <v>524600</v>
      </c>
      <c r="U944" s="13" t="s">
        <v>3016</v>
      </c>
      <c r="V944" s="14" t="s">
        <v>4060</v>
      </c>
      <c r="W944" s="13">
        <f t="shared" si="29"/>
        <v>1</v>
      </c>
      <c r="X944" s="13">
        <f t="shared" si="30"/>
        <v>0</v>
      </c>
      <c r="Y944" s="12">
        <v>2</v>
      </c>
      <c r="AA944" s="13" t="s">
        <v>4428</v>
      </c>
      <c r="AB944" s="13" t="s">
        <v>4428</v>
      </c>
      <c r="AC944" s="13" t="s">
        <v>4428</v>
      </c>
    </row>
    <row r="945" spans="1:29">
      <c r="A945" s="12">
        <v>944</v>
      </c>
      <c r="B945" t="s">
        <v>932</v>
      </c>
      <c r="G945" s="14" t="s">
        <v>2488</v>
      </c>
      <c r="H945" s="13">
        <v>38.306316000000002</v>
      </c>
      <c r="I945" s="13">
        <v>-122.291663</v>
      </c>
      <c r="J945" s="13" t="b">
        <v>1</v>
      </c>
      <c r="N945" s="13" t="s">
        <v>3019</v>
      </c>
      <c r="O945" s="13" t="s">
        <v>3019</v>
      </c>
      <c r="R945" s="19">
        <v>1225</v>
      </c>
      <c r="S945" s="13" t="s">
        <v>4428</v>
      </c>
      <c r="T945" s="22">
        <v>603400</v>
      </c>
      <c r="U945" s="13" t="s">
        <v>3016</v>
      </c>
      <c r="V945" s="13" t="s">
        <v>3723</v>
      </c>
      <c r="W945" s="13">
        <f t="shared" si="29"/>
        <v>0</v>
      </c>
      <c r="X945" s="13">
        <f t="shared" si="30"/>
        <v>0</v>
      </c>
      <c r="Y945" s="12">
        <v>2</v>
      </c>
      <c r="AA945" s="13" t="s">
        <v>4428</v>
      </c>
      <c r="AB945" s="13" t="s">
        <v>4428</v>
      </c>
      <c r="AC945" s="13" t="s">
        <v>4428</v>
      </c>
    </row>
    <row r="946" spans="1:29">
      <c r="A946" s="12">
        <v>945</v>
      </c>
      <c r="B946" t="s">
        <v>933</v>
      </c>
      <c r="G946" s="14" t="s">
        <v>2489</v>
      </c>
      <c r="H946" s="13">
        <v>38.306610999999997</v>
      </c>
      <c r="I946" s="13">
        <v>-122.291822</v>
      </c>
      <c r="J946" s="13" t="b">
        <v>1</v>
      </c>
      <c r="N946" s="13" t="s">
        <v>3019</v>
      </c>
      <c r="O946" s="13" t="s">
        <v>3019</v>
      </c>
      <c r="R946" s="13">
        <v>1760</v>
      </c>
      <c r="S946" s="13">
        <v>1920</v>
      </c>
      <c r="T946" s="22">
        <v>604900</v>
      </c>
      <c r="U946" s="13" t="s">
        <v>3016</v>
      </c>
      <c r="V946" s="14" t="s">
        <v>4061</v>
      </c>
      <c r="W946" s="13">
        <f t="shared" si="29"/>
        <v>1</v>
      </c>
      <c r="X946" s="13">
        <f t="shared" si="30"/>
        <v>0</v>
      </c>
      <c r="Y946" s="12">
        <v>2</v>
      </c>
      <c r="AA946" s="25">
        <v>42255</v>
      </c>
      <c r="AB946" s="13" t="s">
        <v>3217</v>
      </c>
      <c r="AC946" s="13" t="s">
        <v>4428</v>
      </c>
    </row>
    <row r="947" spans="1:29">
      <c r="A947" s="12">
        <v>946</v>
      </c>
      <c r="B947" t="s">
        <v>934</v>
      </c>
      <c r="G947" s="14" t="s">
        <v>2490</v>
      </c>
      <c r="H947" s="13">
        <v>38.305202999999999</v>
      </c>
      <c r="I947" s="13">
        <v>-122.294517</v>
      </c>
      <c r="J947" s="13" t="b">
        <v>1</v>
      </c>
      <c r="N947" s="13" t="s">
        <v>3019</v>
      </c>
      <c r="O947" s="13" t="s">
        <v>3019</v>
      </c>
      <c r="R947" s="13">
        <v>1823</v>
      </c>
      <c r="S947" s="13">
        <v>1941</v>
      </c>
      <c r="T947" s="22">
        <v>626600</v>
      </c>
      <c r="U947" s="13" t="s">
        <v>3016</v>
      </c>
      <c r="V947" s="13" t="s">
        <v>3981</v>
      </c>
      <c r="W947" s="13">
        <f t="shared" si="29"/>
        <v>0</v>
      </c>
      <c r="X947" s="13">
        <f t="shared" si="30"/>
        <v>0</v>
      </c>
      <c r="Y947" s="12">
        <v>1</v>
      </c>
      <c r="AA947" s="25">
        <v>41913</v>
      </c>
      <c r="AB947" s="13" t="s">
        <v>3089</v>
      </c>
      <c r="AC947" s="13" t="s">
        <v>4428</v>
      </c>
    </row>
    <row r="948" spans="1:29">
      <c r="A948" s="12">
        <v>947</v>
      </c>
      <c r="B948" t="s">
        <v>935</v>
      </c>
      <c r="G948" s="14" t="s">
        <v>2491</v>
      </c>
      <c r="H948" s="13">
        <v>38.305593999999999</v>
      </c>
      <c r="I948" s="13">
        <v>-122.294197</v>
      </c>
      <c r="J948" s="13" t="b">
        <v>1</v>
      </c>
      <c r="N948" s="13" t="s">
        <v>3019</v>
      </c>
      <c r="O948" s="13" t="s">
        <v>3019</v>
      </c>
      <c r="R948" s="13">
        <v>1292</v>
      </c>
      <c r="S948" s="13">
        <v>1951</v>
      </c>
      <c r="T948" s="22">
        <v>505800</v>
      </c>
      <c r="U948" s="13" t="s">
        <v>3016</v>
      </c>
      <c r="V948" s="14" t="s">
        <v>4062</v>
      </c>
      <c r="W948" s="13">
        <f t="shared" si="29"/>
        <v>0</v>
      </c>
      <c r="X948" s="13">
        <f t="shared" si="30"/>
        <v>0</v>
      </c>
      <c r="Y948" s="12">
        <v>1</v>
      </c>
      <c r="AA948" s="25">
        <v>41964</v>
      </c>
      <c r="AB948" s="13" t="s">
        <v>3218</v>
      </c>
      <c r="AC948" s="13" t="s">
        <v>4428</v>
      </c>
    </row>
    <row r="949" spans="1:29">
      <c r="A949" s="12">
        <v>948</v>
      </c>
      <c r="B949" t="s">
        <v>936</v>
      </c>
      <c r="G949" s="14" t="s">
        <v>2492</v>
      </c>
      <c r="H949" s="13">
        <v>38.306151</v>
      </c>
      <c r="I949" s="13">
        <v>-122.294808</v>
      </c>
      <c r="J949" s="13" t="b">
        <v>1</v>
      </c>
      <c r="N949" s="13" t="s">
        <v>3019</v>
      </c>
      <c r="O949" s="13" t="s">
        <v>3019</v>
      </c>
      <c r="R949" s="19">
        <v>1225</v>
      </c>
      <c r="S949" s="13" t="s">
        <v>4428</v>
      </c>
      <c r="T949" s="22" t="s">
        <v>4428</v>
      </c>
      <c r="U949" s="13" t="s">
        <v>3016</v>
      </c>
      <c r="V949" s="14" t="s">
        <v>4063</v>
      </c>
      <c r="W949" s="13">
        <f t="shared" si="29"/>
        <v>1</v>
      </c>
      <c r="X949" s="13">
        <f t="shared" si="30"/>
        <v>0</v>
      </c>
      <c r="Y949" s="12">
        <v>2</v>
      </c>
      <c r="AA949" s="25">
        <v>41962</v>
      </c>
      <c r="AB949" s="13" t="s">
        <v>3181</v>
      </c>
      <c r="AC949" s="13" t="s">
        <v>4428</v>
      </c>
    </row>
    <row r="950" spans="1:29">
      <c r="A950" s="12">
        <v>949</v>
      </c>
      <c r="B950" t="s">
        <v>937</v>
      </c>
      <c r="G950" s="14" t="s">
        <v>2493</v>
      </c>
      <c r="H950" s="13">
        <v>38.305689000000001</v>
      </c>
      <c r="I950" s="13">
        <v>-122.29348299999999</v>
      </c>
      <c r="J950" s="13" t="b">
        <v>1</v>
      </c>
      <c r="N950" s="13" t="s">
        <v>3019</v>
      </c>
      <c r="O950" s="13" t="s">
        <v>3019</v>
      </c>
      <c r="R950" s="13">
        <v>1544</v>
      </c>
      <c r="S950" s="13">
        <v>1953</v>
      </c>
      <c r="T950" s="22">
        <v>553200</v>
      </c>
      <c r="U950" s="13" t="s">
        <v>3016</v>
      </c>
      <c r="V950" s="13" t="s">
        <v>3723</v>
      </c>
      <c r="W950" s="13">
        <f t="shared" si="29"/>
        <v>0</v>
      </c>
      <c r="X950" s="13">
        <f t="shared" si="30"/>
        <v>0</v>
      </c>
      <c r="Y950" s="12">
        <v>2</v>
      </c>
      <c r="AA950" s="13" t="s">
        <v>4428</v>
      </c>
      <c r="AB950" s="13" t="s">
        <v>4428</v>
      </c>
      <c r="AC950" s="13" t="s">
        <v>4428</v>
      </c>
    </row>
    <row r="951" spans="1:29">
      <c r="A951" s="12">
        <v>950</v>
      </c>
      <c r="B951" t="s">
        <v>938</v>
      </c>
      <c r="G951" s="14" t="s">
        <v>2494</v>
      </c>
      <c r="H951" s="13">
        <v>38.305764000000003</v>
      </c>
      <c r="I951" s="13">
        <v>-122.29333800000001</v>
      </c>
      <c r="J951" s="13" t="b">
        <v>1</v>
      </c>
      <c r="N951" s="13" t="s">
        <v>3019</v>
      </c>
      <c r="O951" s="13" t="s">
        <v>3019</v>
      </c>
      <c r="R951" s="13">
        <v>1070</v>
      </c>
      <c r="S951" s="13">
        <v>1942</v>
      </c>
      <c r="T951" s="22">
        <v>440200</v>
      </c>
      <c r="U951" s="13" t="s">
        <v>3016</v>
      </c>
      <c r="V951" s="13" t="s">
        <v>4064</v>
      </c>
      <c r="W951" s="13">
        <f t="shared" si="29"/>
        <v>0</v>
      </c>
      <c r="X951" s="13">
        <f t="shared" si="30"/>
        <v>0</v>
      </c>
      <c r="Y951" s="12">
        <v>2</v>
      </c>
      <c r="AA951" s="13" t="s">
        <v>4428</v>
      </c>
      <c r="AB951" s="13" t="s">
        <v>4428</v>
      </c>
      <c r="AC951" s="13" t="s">
        <v>4428</v>
      </c>
    </row>
    <row r="952" spans="1:29">
      <c r="A952" s="12">
        <v>951</v>
      </c>
      <c r="B952" t="s">
        <v>939</v>
      </c>
      <c r="G952" s="14" t="s">
        <v>2495</v>
      </c>
      <c r="H952" s="13">
        <v>38.306061</v>
      </c>
      <c r="I952" s="13">
        <v>-122.29275199999999</v>
      </c>
      <c r="J952" s="13" t="b">
        <v>1</v>
      </c>
      <c r="N952" s="13" t="s">
        <v>3019</v>
      </c>
      <c r="O952" s="13" t="s">
        <v>3019</v>
      </c>
      <c r="R952" s="13">
        <v>1566</v>
      </c>
      <c r="S952" s="13">
        <v>1942</v>
      </c>
      <c r="T952" s="22">
        <v>569800</v>
      </c>
      <c r="U952" s="13" t="s">
        <v>3016</v>
      </c>
      <c r="V952" s="14" t="s">
        <v>4065</v>
      </c>
      <c r="W952" s="13">
        <f t="shared" si="29"/>
        <v>1</v>
      </c>
      <c r="X952" s="13">
        <f t="shared" si="30"/>
        <v>0</v>
      </c>
      <c r="Y952" s="12">
        <v>2</v>
      </c>
      <c r="AA952" s="13" t="s">
        <v>4428</v>
      </c>
      <c r="AB952" s="13" t="s">
        <v>4428</v>
      </c>
      <c r="AC952" s="13" t="s">
        <v>4428</v>
      </c>
    </row>
    <row r="953" spans="1:29">
      <c r="A953" s="12">
        <v>952</v>
      </c>
      <c r="B953" t="s">
        <v>940</v>
      </c>
      <c r="G953" s="14" t="s">
        <v>2496</v>
      </c>
      <c r="H953" s="13">
        <v>38.306134</v>
      </c>
      <c r="I953" s="13">
        <v>-122.29260600000001</v>
      </c>
      <c r="J953" s="13" t="b">
        <v>1</v>
      </c>
      <c r="N953" s="13" t="s">
        <v>3019</v>
      </c>
      <c r="O953" s="13" t="s">
        <v>3019</v>
      </c>
      <c r="R953" s="13">
        <v>1072</v>
      </c>
      <c r="S953" s="13">
        <v>1940</v>
      </c>
      <c r="T953" s="22">
        <v>452100</v>
      </c>
      <c r="U953" s="13" t="s">
        <v>3016</v>
      </c>
      <c r="V953" s="14" t="s">
        <v>4065</v>
      </c>
      <c r="W953" s="13">
        <f t="shared" si="29"/>
        <v>1</v>
      </c>
      <c r="X953" s="13">
        <f t="shared" si="30"/>
        <v>0</v>
      </c>
      <c r="Y953" s="12">
        <v>2</v>
      </c>
      <c r="AA953" s="25">
        <v>41911</v>
      </c>
      <c r="AB953" s="25">
        <v>41936</v>
      </c>
      <c r="AC953" s="13">
        <f>DAYS360(AA953,AB953,TRUE)</f>
        <v>25</v>
      </c>
    </row>
    <row r="954" spans="1:29">
      <c r="A954" s="12">
        <v>953</v>
      </c>
      <c r="B954" t="s">
        <v>1491</v>
      </c>
      <c r="G954" s="14" t="s">
        <v>2497</v>
      </c>
      <c r="H954" s="13">
        <v>38.306863999999997</v>
      </c>
      <c r="I954" s="13">
        <v>-122.293274</v>
      </c>
      <c r="J954" s="13" t="b">
        <v>1</v>
      </c>
      <c r="N954" s="13" t="s">
        <v>3019</v>
      </c>
      <c r="O954" s="13" t="s">
        <v>3019</v>
      </c>
      <c r="R954" s="13">
        <v>1289</v>
      </c>
      <c r="S954" s="13">
        <v>1918</v>
      </c>
      <c r="T954" s="22">
        <v>478900</v>
      </c>
      <c r="U954" s="13" t="s">
        <v>3016</v>
      </c>
      <c r="V954" s="14" t="s">
        <v>4066</v>
      </c>
      <c r="W954" s="13">
        <f t="shared" si="29"/>
        <v>1</v>
      </c>
      <c r="X954" s="13">
        <f t="shared" si="30"/>
        <v>0</v>
      </c>
      <c r="Y954" s="12">
        <v>2</v>
      </c>
      <c r="AA954" s="25">
        <v>41932</v>
      </c>
      <c r="AB954" s="13" t="s">
        <v>3060</v>
      </c>
      <c r="AC954" s="13" t="s">
        <v>4428</v>
      </c>
    </row>
    <row r="955" spans="1:29">
      <c r="A955" s="12">
        <v>954</v>
      </c>
      <c r="B955" t="s">
        <v>941</v>
      </c>
      <c r="G955" s="14" t="s">
        <v>2498</v>
      </c>
      <c r="H955" s="13">
        <v>38.306894</v>
      </c>
      <c r="I955" s="13">
        <v>-122.293871</v>
      </c>
      <c r="J955" s="13" t="b">
        <v>1</v>
      </c>
      <c r="N955" s="13" t="s">
        <v>3019</v>
      </c>
      <c r="O955" s="13" t="s">
        <v>3019</v>
      </c>
      <c r="R955" s="13">
        <v>870</v>
      </c>
      <c r="S955" s="13">
        <v>1936</v>
      </c>
      <c r="T955" s="22">
        <v>414100</v>
      </c>
      <c r="U955" s="13" t="s">
        <v>3017</v>
      </c>
      <c r="V955" s="14" t="s">
        <v>4067</v>
      </c>
      <c r="W955" s="13">
        <f t="shared" si="29"/>
        <v>0</v>
      </c>
      <c r="X955" s="13">
        <f t="shared" si="30"/>
        <v>0</v>
      </c>
      <c r="Y955" s="12">
        <v>3</v>
      </c>
      <c r="AA955" s="25">
        <v>42017</v>
      </c>
      <c r="AB955" s="25">
        <v>42054</v>
      </c>
      <c r="AC955" s="13">
        <f>DAYS360(AA955,AB955,TRUE)</f>
        <v>36</v>
      </c>
    </row>
    <row r="956" spans="1:29">
      <c r="A956" s="12">
        <v>955</v>
      </c>
      <c r="B956" t="s">
        <v>1415</v>
      </c>
      <c r="G956" s="14" t="s">
        <v>2499</v>
      </c>
      <c r="H956" s="13">
        <v>38.307509000000003</v>
      </c>
      <c r="I956" s="13">
        <v>-122.294487</v>
      </c>
      <c r="J956" s="13" t="b">
        <v>1</v>
      </c>
      <c r="N956" s="13" t="s">
        <v>3019</v>
      </c>
      <c r="O956" s="13" t="s">
        <v>3019</v>
      </c>
      <c r="R956" s="13">
        <v>900</v>
      </c>
      <c r="S956" s="13">
        <v>1934</v>
      </c>
      <c r="T956" s="22">
        <v>421800</v>
      </c>
      <c r="U956" s="13" t="s">
        <v>3016</v>
      </c>
      <c r="V956" s="14" t="s">
        <v>4068</v>
      </c>
      <c r="W956" s="13">
        <f t="shared" si="29"/>
        <v>0</v>
      </c>
      <c r="X956" s="13">
        <f t="shared" si="30"/>
        <v>1</v>
      </c>
      <c r="Y956" s="12">
        <v>3</v>
      </c>
      <c r="AA956" s="13" t="s">
        <v>4428</v>
      </c>
      <c r="AB956" s="13" t="s">
        <v>4428</v>
      </c>
      <c r="AC956" s="13" t="s">
        <v>4428</v>
      </c>
    </row>
    <row r="957" spans="1:29">
      <c r="A957" s="12">
        <v>956</v>
      </c>
      <c r="B957" t="s">
        <v>942</v>
      </c>
      <c r="G957" s="14" t="s">
        <v>2500</v>
      </c>
      <c r="H957" s="13">
        <v>38.307811999999998</v>
      </c>
      <c r="I957" s="13">
        <v>-122.294122</v>
      </c>
      <c r="J957" s="13" t="b">
        <v>1</v>
      </c>
      <c r="N957" s="13" t="s">
        <v>3019</v>
      </c>
      <c r="O957" s="13" t="s">
        <v>3019</v>
      </c>
      <c r="R957" s="19">
        <v>1100</v>
      </c>
      <c r="S957" s="13">
        <v>1938</v>
      </c>
      <c r="T957" s="22">
        <v>250200</v>
      </c>
      <c r="U957" s="13" t="s">
        <v>3016</v>
      </c>
      <c r="V957" s="14" t="s">
        <v>4069</v>
      </c>
      <c r="W957" s="13">
        <f t="shared" si="29"/>
        <v>0</v>
      </c>
      <c r="X957" s="13">
        <f t="shared" si="30"/>
        <v>0</v>
      </c>
      <c r="Y957" s="12">
        <v>2</v>
      </c>
      <c r="AA957" s="13" t="s">
        <v>4428</v>
      </c>
      <c r="AB957" s="13" t="s">
        <v>4428</v>
      </c>
      <c r="AC957" s="13" t="s">
        <v>4428</v>
      </c>
    </row>
    <row r="958" spans="1:29">
      <c r="A958" s="12">
        <v>957</v>
      </c>
      <c r="B958" t="s">
        <v>1416</v>
      </c>
      <c r="G958" s="14" t="s">
        <v>2501</v>
      </c>
      <c r="H958" s="13">
        <v>38.307921999999998</v>
      </c>
      <c r="I958" s="13">
        <v>-122.294032</v>
      </c>
      <c r="J958" s="13" t="b">
        <v>1</v>
      </c>
      <c r="N958" s="13" t="s">
        <v>3019</v>
      </c>
      <c r="O958" s="13" t="s">
        <v>3019</v>
      </c>
      <c r="R958" s="19">
        <v>1100</v>
      </c>
      <c r="S958" s="13" t="s">
        <v>4428</v>
      </c>
      <c r="T958" s="22" t="s">
        <v>4428</v>
      </c>
      <c r="U958" s="13" t="s">
        <v>3016</v>
      </c>
      <c r="V958" s="14" t="s">
        <v>4069</v>
      </c>
      <c r="W958" s="13">
        <f t="shared" si="29"/>
        <v>0</v>
      </c>
      <c r="X958" s="13">
        <f t="shared" si="30"/>
        <v>0</v>
      </c>
      <c r="Y958" s="12">
        <v>2</v>
      </c>
      <c r="AA958" s="13" t="s">
        <v>4428</v>
      </c>
      <c r="AB958" s="13" t="s">
        <v>4428</v>
      </c>
      <c r="AC958" s="13" t="s">
        <v>4428</v>
      </c>
    </row>
    <row r="959" spans="1:29">
      <c r="A959" s="12">
        <v>958</v>
      </c>
      <c r="B959" t="s">
        <v>1417</v>
      </c>
      <c r="G959" s="14" t="s">
        <v>2502</v>
      </c>
      <c r="H959" s="13">
        <v>38.308514000000002</v>
      </c>
      <c r="I959" s="13">
        <v>-122.2937</v>
      </c>
      <c r="J959" s="13" t="b">
        <v>1</v>
      </c>
      <c r="N959" s="13" t="s">
        <v>3019</v>
      </c>
      <c r="O959" s="13" t="s">
        <v>3019</v>
      </c>
      <c r="R959" s="19">
        <v>850</v>
      </c>
      <c r="S959" s="13" t="s">
        <v>4428</v>
      </c>
      <c r="T959" s="22" t="s">
        <v>4428</v>
      </c>
      <c r="U959" s="13" t="s">
        <v>3016</v>
      </c>
      <c r="V959" s="14" t="s">
        <v>4070</v>
      </c>
      <c r="W959" s="13">
        <f t="shared" si="29"/>
        <v>1</v>
      </c>
      <c r="X959" s="13">
        <f t="shared" si="30"/>
        <v>0</v>
      </c>
      <c r="Y959" s="12">
        <v>2</v>
      </c>
      <c r="AA959" s="13" t="s">
        <v>4428</v>
      </c>
      <c r="AB959" s="13" t="s">
        <v>4428</v>
      </c>
      <c r="AC959" s="13" t="s">
        <v>4428</v>
      </c>
    </row>
    <row r="960" spans="1:29">
      <c r="A960" s="12">
        <v>959</v>
      </c>
      <c r="B960" t="s">
        <v>943</v>
      </c>
      <c r="G960" s="14" t="s">
        <v>2503</v>
      </c>
      <c r="H960" s="13">
        <v>38.308110999999997</v>
      </c>
      <c r="I960" s="13">
        <v>-122.293136</v>
      </c>
      <c r="J960" s="13" t="b">
        <v>1</v>
      </c>
      <c r="N960" s="13" t="s">
        <v>3019</v>
      </c>
      <c r="O960" s="13" t="s">
        <v>3019</v>
      </c>
      <c r="R960" s="13">
        <v>1654</v>
      </c>
      <c r="S960" s="13">
        <v>1904</v>
      </c>
      <c r="T960" s="22">
        <v>590000</v>
      </c>
      <c r="U960" s="13" t="s">
        <v>3017</v>
      </c>
      <c r="V960" s="14" t="s">
        <v>4071</v>
      </c>
      <c r="W960" s="13">
        <f t="shared" si="29"/>
        <v>0</v>
      </c>
      <c r="X960" s="13">
        <f t="shared" si="30"/>
        <v>0</v>
      </c>
      <c r="Y960" s="12">
        <v>4</v>
      </c>
      <c r="AA960" s="25">
        <v>42164</v>
      </c>
      <c r="AB960" s="13" t="s">
        <v>3219</v>
      </c>
      <c r="AC960" s="13" t="s">
        <v>4428</v>
      </c>
    </row>
    <row r="961" spans="1:29">
      <c r="A961" s="12">
        <v>960</v>
      </c>
      <c r="B961" t="s">
        <v>944</v>
      </c>
      <c r="G961" s="14" t="s">
        <v>2504</v>
      </c>
      <c r="H961" s="13">
        <v>38.298212999999997</v>
      </c>
      <c r="I961" s="13">
        <v>-122.29837000000001</v>
      </c>
      <c r="J961" s="13" t="b">
        <v>1</v>
      </c>
      <c r="N961" s="13" t="s">
        <v>3019</v>
      </c>
      <c r="O961" s="13" t="s">
        <v>3019</v>
      </c>
      <c r="R961" s="13">
        <v>1824</v>
      </c>
      <c r="S961" s="13">
        <v>1935</v>
      </c>
      <c r="T961" s="22">
        <v>780500</v>
      </c>
      <c r="U961" s="13" t="s">
        <v>3016</v>
      </c>
      <c r="V961" s="14" t="s">
        <v>4072</v>
      </c>
      <c r="W961" s="13">
        <f t="shared" si="29"/>
        <v>1</v>
      </c>
      <c r="X961" s="13">
        <f t="shared" si="30"/>
        <v>0</v>
      </c>
      <c r="Y961" s="12">
        <v>2</v>
      </c>
      <c r="AA961" s="13" t="s">
        <v>4428</v>
      </c>
      <c r="AB961" s="13" t="s">
        <v>4428</v>
      </c>
      <c r="AC961" s="13" t="s">
        <v>4428</v>
      </c>
    </row>
    <row r="962" spans="1:29">
      <c r="A962" s="12">
        <v>961</v>
      </c>
      <c r="B962" t="s">
        <v>945</v>
      </c>
      <c r="G962" s="14" t="s">
        <v>2505</v>
      </c>
      <c r="H962" s="13">
        <v>38.298147999999998</v>
      </c>
      <c r="I962" s="13">
        <v>-122.29796</v>
      </c>
      <c r="J962" s="13" t="b">
        <v>1</v>
      </c>
      <c r="N962" s="13" t="s">
        <v>3019</v>
      </c>
      <c r="O962" s="13" t="s">
        <v>3019</v>
      </c>
      <c r="R962" s="13">
        <v>3200</v>
      </c>
      <c r="S962" s="13">
        <v>1986</v>
      </c>
      <c r="T962" s="22">
        <v>1618200</v>
      </c>
      <c r="U962" s="13" t="s">
        <v>3016</v>
      </c>
      <c r="V962" s="14" t="s">
        <v>4073</v>
      </c>
      <c r="W962" s="13">
        <f t="shared" ref="W962:W1025" si="31">IF(ISNUMBER(FIND("chimney",V962))= TRUE,1,0)</f>
        <v>1</v>
      </c>
      <c r="X962" s="13">
        <f t="shared" ref="X962:X1025" si="32">IF(ISNUMBER(FIND("foundation",V962))= TRUE,1,0)</f>
        <v>0</v>
      </c>
      <c r="Y962" s="12">
        <v>2</v>
      </c>
      <c r="AA962" s="13" t="s">
        <v>4428</v>
      </c>
      <c r="AB962" s="13" t="s">
        <v>4428</v>
      </c>
      <c r="AC962" s="13" t="s">
        <v>4428</v>
      </c>
    </row>
    <row r="963" spans="1:29">
      <c r="A963" s="12">
        <v>962</v>
      </c>
      <c r="B963" t="s">
        <v>946</v>
      </c>
      <c r="G963" s="14" t="s">
        <v>2506</v>
      </c>
      <c r="H963" s="13">
        <v>38.298034000000001</v>
      </c>
      <c r="I963" s="13">
        <v>-122.29732199999999</v>
      </c>
      <c r="J963" s="13" t="b">
        <v>1</v>
      </c>
      <c r="N963" s="13" t="s">
        <v>3019</v>
      </c>
      <c r="O963" s="13" t="s">
        <v>3019</v>
      </c>
      <c r="R963" s="13">
        <v>1341</v>
      </c>
      <c r="S963" s="13">
        <v>1982</v>
      </c>
      <c r="T963" s="22">
        <v>533900</v>
      </c>
      <c r="U963" s="13" t="s">
        <v>3016</v>
      </c>
      <c r="V963" s="14" t="s">
        <v>3346</v>
      </c>
      <c r="W963" s="13">
        <f t="shared" si="31"/>
        <v>0</v>
      </c>
      <c r="X963" s="13">
        <f t="shared" si="32"/>
        <v>0</v>
      </c>
      <c r="Y963" s="12">
        <v>2</v>
      </c>
      <c r="AA963" s="13" t="s">
        <v>4428</v>
      </c>
      <c r="AB963" s="13" t="s">
        <v>4428</v>
      </c>
      <c r="AC963" s="13" t="s">
        <v>4428</v>
      </c>
    </row>
    <row r="964" spans="1:29">
      <c r="A964" s="12">
        <v>963</v>
      </c>
      <c r="B964" t="s">
        <v>947</v>
      </c>
      <c r="G964" s="14" t="s">
        <v>2507</v>
      </c>
      <c r="H964" s="13">
        <v>38.298076999999999</v>
      </c>
      <c r="I964" s="13">
        <v>-122.29636000000001</v>
      </c>
      <c r="J964" s="13" t="b">
        <v>1</v>
      </c>
      <c r="N964" s="13" t="s">
        <v>3019</v>
      </c>
      <c r="O964" s="13" t="s">
        <v>3019</v>
      </c>
      <c r="R964" s="13">
        <v>874</v>
      </c>
      <c r="S964" s="13">
        <v>1932</v>
      </c>
      <c r="T964" s="22">
        <v>362500</v>
      </c>
      <c r="U964" s="13" t="s">
        <v>3016</v>
      </c>
      <c r="V964" s="14" t="s">
        <v>4074</v>
      </c>
      <c r="W964" s="13">
        <f t="shared" si="31"/>
        <v>0</v>
      </c>
      <c r="X964" s="13">
        <f t="shared" si="32"/>
        <v>0</v>
      </c>
      <c r="Y964" s="12">
        <v>1</v>
      </c>
      <c r="AA964" s="25">
        <v>42227</v>
      </c>
      <c r="AB964" s="25">
        <v>42382</v>
      </c>
      <c r="AC964" s="13">
        <f>DAYS360(AA964,AB964,TRUE)</f>
        <v>152</v>
      </c>
    </row>
    <row r="965" spans="1:29">
      <c r="A965" s="12">
        <v>964</v>
      </c>
      <c r="B965" t="s">
        <v>1530</v>
      </c>
      <c r="G965" s="14" t="s">
        <v>2508</v>
      </c>
      <c r="H965" s="13">
        <v>38.297913000000001</v>
      </c>
      <c r="I965" s="13">
        <v>-122.295483</v>
      </c>
      <c r="J965" s="13" t="b">
        <v>1</v>
      </c>
      <c r="N965" s="13" t="s">
        <v>3019</v>
      </c>
      <c r="O965" s="13" t="s">
        <v>3019</v>
      </c>
      <c r="R965" s="13">
        <v>2436</v>
      </c>
      <c r="S965" s="13">
        <v>1950</v>
      </c>
      <c r="T965" s="22">
        <v>509000</v>
      </c>
      <c r="U965" s="13" t="s">
        <v>3016</v>
      </c>
      <c r="V965" s="14" t="s">
        <v>3473</v>
      </c>
      <c r="W965" s="13">
        <f t="shared" si="31"/>
        <v>1</v>
      </c>
      <c r="X965" s="13">
        <f t="shared" si="32"/>
        <v>0</v>
      </c>
      <c r="Y965" s="12">
        <v>1</v>
      </c>
      <c r="AA965" s="13" t="s">
        <v>4428</v>
      </c>
      <c r="AB965" s="13" t="s">
        <v>4428</v>
      </c>
      <c r="AC965" s="13" t="s">
        <v>4428</v>
      </c>
    </row>
    <row r="966" spans="1:29">
      <c r="A966" s="12">
        <v>965</v>
      </c>
      <c r="B966" t="s">
        <v>948</v>
      </c>
      <c r="G966" s="14" t="s">
        <v>2509</v>
      </c>
      <c r="H966" s="13">
        <v>38.297896999999999</v>
      </c>
      <c r="I966" s="13">
        <v>-122.295047</v>
      </c>
      <c r="J966" s="13" t="b">
        <v>1</v>
      </c>
      <c r="N966" s="13" t="s">
        <v>3018</v>
      </c>
      <c r="O966" s="13" t="s">
        <v>3018</v>
      </c>
      <c r="R966" s="19">
        <v>2400</v>
      </c>
      <c r="S966" s="13" t="s">
        <v>4428</v>
      </c>
      <c r="T966" s="22" t="s">
        <v>4428</v>
      </c>
      <c r="U966" s="13" t="s">
        <v>3016</v>
      </c>
      <c r="V966" s="14" t="s">
        <v>4075</v>
      </c>
      <c r="W966" s="13">
        <f t="shared" si="31"/>
        <v>1</v>
      </c>
      <c r="X966" s="13">
        <f t="shared" si="32"/>
        <v>0</v>
      </c>
      <c r="Y966" s="12">
        <v>2</v>
      </c>
      <c r="AA966" s="13" t="s">
        <v>4428</v>
      </c>
      <c r="AB966" s="13" t="s">
        <v>4428</v>
      </c>
      <c r="AC966" s="13" t="s">
        <v>4428</v>
      </c>
    </row>
    <row r="967" spans="1:29">
      <c r="A967" s="12">
        <v>966</v>
      </c>
      <c r="B967" t="s">
        <v>949</v>
      </c>
      <c r="G967" s="14" t="s">
        <v>2510</v>
      </c>
      <c r="H967" s="13">
        <v>38.297691999999998</v>
      </c>
      <c r="I967" s="13">
        <v>-122.293738</v>
      </c>
      <c r="J967" s="13" t="b">
        <v>1</v>
      </c>
      <c r="N967" s="13" t="s">
        <v>3019</v>
      </c>
      <c r="O967" s="13" t="s">
        <v>3019</v>
      </c>
      <c r="R967" s="13" t="s">
        <v>4428</v>
      </c>
      <c r="S967" s="13" t="s">
        <v>4428</v>
      </c>
      <c r="T967" s="22" t="s">
        <v>4428</v>
      </c>
      <c r="U967" s="13" t="s">
        <v>3016</v>
      </c>
      <c r="V967" s="14" t="s">
        <v>4076</v>
      </c>
      <c r="W967" s="13">
        <f t="shared" si="31"/>
        <v>1</v>
      </c>
      <c r="X967" s="13">
        <f t="shared" si="32"/>
        <v>0</v>
      </c>
      <c r="Y967" s="12">
        <v>2</v>
      </c>
      <c r="AA967" s="25">
        <v>42144</v>
      </c>
      <c r="AB967" s="25">
        <v>42375</v>
      </c>
      <c r="AC967" s="13">
        <f>DAYS360(AA967,AB967,TRUE)</f>
        <v>226</v>
      </c>
    </row>
    <row r="968" spans="1:29">
      <c r="A968" s="12">
        <v>967</v>
      </c>
      <c r="B968" t="s">
        <v>950</v>
      </c>
      <c r="G968" s="14" t="s">
        <v>2511</v>
      </c>
      <c r="H968" s="13">
        <v>38.298619000000002</v>
      </c>
      <c r="I968" s="13">
        <v>-122.29349999999999</v>
      </c>
      <c r="J968" s="13" t="b">
        <v>1</v>
      </c>
      <c r="N968" s="13" t="s">
        <v>3019</v>
      </c>
      <c r="O968" s="13" t="s">
        <v>3019</v>
      </c>
      <c r="R968" s="13">
        <v>1782</v>
      </c>
      <c r="S968" s="13">
        <v>1934</v>
      </c>
      <c r="T968" s="22">
        <v>634700</v>
      </c>
      <c r="U968" s="13" t="s">
        <v>3016</v>
      </c>
      <c r="V968" s="14" t="s">
        <v>4077</v>
      </c>
      <c r="W968" s="13">
        <f t="shared" si="31"/>
        <v>0</v>
      </c>
      <c r="X968" s="13">
        <f t="shared" si="32"/>
        <v>0</v>
      </c>
      <c r="Y968" s="12">
        <v>3</v>
      </c>
      <c r="AA968" s="25">
        <v>41890</v>
      </c>
      <c r="AB968" s="25">
        <v>41990</v>
      </c>
      <c r="AC968" s="13">
        <f>DAYS360(AA968,AB968,TRUE)</f>
        <v>99</v>
      </c>
    </row>
    <row r="969" spans="1:29">
      <c r="A969" s="12">
        <v>968</v>
      </c>
      <c r="B969" t="s">
        <v>1492</v>
      </c>
      <c r="G969" s="14" t="s">
        <v>2512</v>
      </c>
      <c r="H969" s="13">
        <v>38.298797999999998</v>
      </c>
      <c r="I969" s="13">
        <v>-122.294442</v>
      </c>
      <c r="J969" s="13" t="b">
        <v>1</v>
      </c>
      <c r="N969" s="13" t="s">
        <v>3019</v>
      </c>
      <c r="O969" s="13" t="s">
        <v>3019</v>
      </c>
      <c r="R969" s="19">
        <v>2800</v>
      </c>
      <c r="S969" s="13" t="s">
        <v>4428</v>
      </c>
      <c r="T969" s="22" t="s">
        <v>4428</v>
      </c>
      <c r="U969" s="13" t="s">
        <v>3016</v>
      </c>
      <c r="V969" s="14" t="s">
        <v>4078</v>
      </c>
      <c r="W969" s="13">
        <f t="shared" si="31"/>
        <v>1</v>
      </c>
      <c r="X969" s="13">
        <f t="shared" si="32"/>
        <v>0</v>
      </c>
      <c r="Y969" s="12">
        <v>2</v>
      </c>
      <c r="AA969" s="25" t="s">
        <v>3220</v>
      </c>
      <c r="AB969" s="25" t="s">
        <v>3221</v>
      </c>
      <c r="AC969" s="13" t="s">
        <v>3222</v>
      </c>
    </row>
    <row r="970" spans="1:29">
      <c r="A970" s="12">
        <v>969</v>
      </c>
      <c r="B970" t="s">
        <v>951</v>
      </c>
      <c r="G970" s="14" t="s">
        <v>2513</v>
      </c>
      <c r="H970" s="13">
        <v>38.299399999999999</v>
      </c>
      <c r="I970" s="13">
        <v>-122.29342</v>
      </c>
      <c r="J970" s="13" t="b">
        <v>1</v>
      </c>
      <c r="N970" s="13" t="s">
        <v>3019</v>
      </c>
      <c r="O970" s="13" t="s">
        <v>3019</v>
      </c>
      <c r="R970" s="19">
        <v>2800</v>
      </c>
      <c r="S970" s="13" t="s">
        <v>4428</v>
      </c>
      <c r="T970" s="22">
        <v>110100</v>
      </c>
      <c r="U970" s="13" t="s">
        <v>3017</v>
      </c>
      <c r="V970" s="14" t="s">
        <v>3758</v>
      </c>
      <c r="W970" s="13">
        <f t="shared" si="31"/>
        <v>0</v>
      </c>
      <c r="X970" s="13">
        <f t="shared" si="32"/>
        <v>1</v>
      </c>
      <c r="Y970" s="12">
        <v>4</v>
      </c>
      <c r="AA970" s="13" t="s">
        <v>4428</v>
      </c>
      <c r="AB970" s="13" t="s">
        <v>4428</v>
      </c>
      <c r="AC970" s="13" t="s">
        <v>4428</v>
      </c>
    </row>
    <row r="971" spans="1:29">
      <c r="A971" s="12">
        <v>970</v>
      </c>
      <c r="B971" t="s">
        <v>952</v>
      </c>
      <c r="G971" s="14" t="s">
        <v>2514</v>
      </c>
      <c r="H971" s="13">
        <v>38.299571999999998</v>
      </c>
      <c r="I971" s="13">
        <v>-122.29339899999999</v>
      </c>
      <c r="J971" s="13" t="b">
        <v>1</v>
      </c>
      <c r="N971" s="13" t="s">
        <v>3019</v>
      </c>
      <c r="O971" s="13" t="s">
        <v>3019</v>
      </c>
      <c r="R971" s="19">
        <v>2800</v>
      </c>
      <c r="S971" s="13" t="s">
        <v>4428</v>
      </c>
      <c r="T971" s="22">
        <v>93200</v>
      </c>
      <c r="U971" s="13" t="s">
        <v>3016</v>
      </c>
      <c r="V971" s="14" t="s">
        <v>4079</v>
      </c>
      <c r="W971" s="13">
        <f t="shared" si="31"/>
        <v>0</v>
      </c>
      <c r="X971" s="13">
        <f t="shared" si="32"/>
        <v>0</v>
      </c>
      <c r="Y971" s="12">
        <v>2</v>
      </c>
      <c r="AA971" s="13" t="s">
        <v>4428</v>
      </c>
      <c r="AB971" s="13" t="s">
        <v>4428</v>
      </c>
      <c r="AC971" s="13" t="s">
        <v>4428</v>
      </c>
    </row>
    <row r="972" spans="1:29">
      <c r="A972" s="12">
        <v>971</v>
      </c>
      <c r="B972" t="s">
        <v>953</v>
      </c>
      <c r="G972" s="14" t="s">
        <v>2515</v>
      </c>
      <c r="H972" s="13">
        <v>38.299661</v>
      </c>
      <c r="I972" s="13">
        <v>-122.294174</v>
      </c>
      <c r="J972" s="13" t="b">
        <v>1</v>
      </c>
      <c r="N972" s="13" t="s">
        <v>3019</v>
      </c>
      <c r="O972" s="13" t="s">
        <v>3019</v>
      </c>
      <c r="R972" s="13">
        <v>1503</v>
      </c>
      <c r="S972" s="13">
        <v>1946</v>
      </c>
      <c r="T972" s="22">
        <v>597000</v>
      </c>
      <c r="U972" s="13" t="s">
        <v>3016</v>
      </c>
      <c r="V972" s="14" t="s">
        <v>4080</v>
      </c>
      <c r="W972" s="13">
        <f t="shared" si="31"/>
        <v>1</v>
      </c>
      <c r="X972" s="13">
        <f t="shared" si="32"/>
        <v>0</v>
      </c>
      <c r="Y972" s="12">
        <v>2</v>
      </c>
      <c r="AA972" s="25">
        <v>42073</v>
      </c>
      <c r="AB972" s="13" t="s">
        <v>3223</v>
      </c>
      <c r="AC972" s="13" t="s">
        <v>4428</v>
      </c>
    </row>
    <row r="973" spans="1:29">
      <c r="A973" s="12">
        <v>972</v>
      </c>
      <c r="B973" t="s">
        <v>1493</v>
      </c>
      <c r="G973" s="14" t="s">
        <v>2516</v>
      </c>
      <c r="H973" s="13">
        <v>38.300147000000003</v>
      </c>
      <c r="I973" s="13">
        <v>-122.29454800000001</v>
      </c>
      <c r="J973" s="13" t="b">
        <v>1</v>
      </c>
      <c r="N973" s="13" t="s">
        <v>3019</v>
      </c>
      <c r="O973" s="13" t="s">
        <v>3019</v>
      </c>
      <c r="R973" s="13">
        <v>3168</v>
      </c>
      <c r="S973" s="13">
        <v>1894</v>
      </c>
      <c r="T973" s="22">
        <v>1300000</v>
      </c>
      <c r="U973" s="13" t="s">
        <v>3016</v>
      </c>
      <c r="V973" s="14" t="s">
        <v>3916</v>
      </c>
      <c r="W973" s="13">
        <f t="shared" si="31"/>
        <v>1</v>
      </c>
      <c r="X973" s="13">
        <f t="shared" si="32"/>
        <v>0</v>
      </c>
      <c r="Y973" s="12">
        <v>2</v>
      </c>
      <c r="AA973" s="25">
        <v>41885</v>
      </c>
      <c r="AB973" s="13" t="s">
        <v>3204</v>
      </c>
      <c r="AC973" s="13" t="s">
        <v>4428</v>
      </c>
    </row>
    <row r="974" spans="1:29">
      <c r="A974" s="12">
        <v>973</v>
      </c>
      <c r="B974" t="s">
        <v>954</v>
      </c>
      <c r="G974" s="14" t="s">
        <v>2517</v>
      </c>
      <c r="H974" s="13">
        <v>38.299985999999997</v>
      </c>
      <c r="I974" s="13">
        <v>-122.29569600000001</v>
      </c>
      <c r="J974" s="13" t="b">
        <v>1</v>
      </c>
      <c r="N974" s="13" t="s">
        <v>3019</v>
      </c>
      <c r="O974" s="13" t="s">
        <v>3019</v>
      </c>
      <c r="R974" s="13">
        <v>1816</v>
      </c>
      <c r="S974" s="13">
        <v>1900</v>
      </c>
      <c r="T974" s="22">
        <v>573600</v>
      </c>
      <c r="U974" s="13" t="s">
        <v>3016</v>
      </c>
      <c r="V974" s="14" t="s">
        <v>4081</v>
      </c>
      <c r="W974" s="13">
        <f t="shared" si="31"/>
        <v>1</v>
      </c>
      <c r="X974" s="13">
        <f t="shared" si="32"/>
        <v>0</v>
      </c>
      <c r="Y974" s="12">
        <v>2</v>
      </c>
      <c r="AA974" s="25">
        <v>41919</v>
      </c>
      <c r="AB974" s="25">
        <v>41947</v>
      </c>
      <c r="AC974" s="13">
        <f>DAYS360(AA974,AB974,TRUE)</f>
        <v>27</v>
      </c>
    </row>
    <row r="975" spans="1:29">
      <c r="A975" s="12">
        <v>974</v>
      </c>
      <c r="B975" t="s">
        <v>955</v>
      </c>
      <c r="G975" s="14" t="s">
        <v>2518</v>
      </c>
      <c r="H975" s="13">
        <v>38.298687999999999</v>
      </c>
      <c r="I975" s="13">
        <v>-122.297313</v>
      </c>
      <c r="J975" s="13" t="b">
        <v>1</v>
      </c>
      <c r="N975" s="13" t="s">
        <v>3019</v>
      </c>
      <c r="O975" s="13" t="s">
        <v>3019</v>
      </c>
      <c r="R975" s="19" t="s">
        <v>3027</v>
      </c>
      <c r="S975" s="13" t="s">
        <v>4428</v>
      </c>
      <c r="T975" s="22" t="s">
        <v>4428</v>
      </c>
      <c r="U975" s="13" t="s">
        <v>3016</v>
      </c>
      <c r="V975" s="14" t="s">
        <v>4082</v>
      </c>
      <c r="W975" s="13">
        <f t="shared" si="31"/>
        <v>0</v>
      </c>
      <c r="X975" s="13">
        <f t="shared" si="32"/>
        <v>0</v>
      </c>
      <c r="Y975" s="12">
        <v>2</v>
      </c>
      <c r="AA975" s="13" t="s">
        <v>4428</v>
      </c>
      <c r="AB975" s="13" t="s">
        <v>4428</v>
      </c>
      <c r="AC975" s="13" t="s">
        <v>4428</v>
      </c>
    </row>
    <row r="976" spans="1:29">
      <c r="A976" s="12">
        <v>975</v>
      </c>
      <c r="B976" t="s">
        <v>956</v>
      </c>
      <c r="G976" s="14" t="s">
        <v>2519</v>
      </c>
      <c r="H976" s="13">
        <v>38.300449</v>
      </c>
      <c r="I976" s="13">
        <v>-122.297664</v>
      </c>
      <c r="J976" s="13" t="b">
        <v>1</v>
      </c>
      <c r="N976" s="13" t="s">
        <v>3019</v>
      </c>
      <c r="O976" s="13" t="s">
        <v>3019</v>
      </c>
      <c r="R976" s="13">
        <v>1413</v>
      </c>
      <c r="S976" s="13">
        <v>1950</v>
      </c>
      <c r="T976" s="22">
        <v>536500</v>
      </c>
      <c r="U976" s="13" t="s">
        <v>3016</v>
      </c>
      <c r="V976" s="14" t="s">
        <v>4083</v>
      </c>
      <c r="W976" s="13">
        <f t="shared" si="31"/>
        <v>1</v>
      </c>
      <c r="X976" s="13">
        <f t="shared" si="32"/>
        <v>0</v>
      </c>
      <c r="Y976" s="12">
        <v>2</v>
      </c>
      <c r="AA976" s="25">
        <v>41989</v>
      </c>
      <c r="AB976" s="25">
        <v>42079</v>
      </c>
      <c r="AC976" s="13">
        <f>DAYS360(AA976,AB976,TRUE)</f>
        <v>90</v>
      </c>
    </row>
    <row r="977" spans="1:29">
      <c r="A977" s="12">
        <v>976</v>
      </c>
      <c r="B977" t="s">
        <v>957</v>
      </c>
      <c r="G977" s="14" t="s">
        <v>2520</v>
      </c>
      <c r="H977" s="13">
        <v>38.300514</v>
      </c>
      <c r="I977" s="13">
        <v>-122.29559399999999</v>
      </c>
      <c r="J977" s="13" t="b">
        <v>1</v>
      </c>
      <c r="N977" s="13" t="s">
        <v>3019</v>
      </c>
      <c r="O977" s="13" t="s">
        <v>3019</v>
      </c>
      <c r="R977" s="13">
        <v>1809</v>
      </c>
      <c r="S977" s="13">
        <v>1939</v>
      </c>
      <c r="T977" s="22">
        <v>816600</v>
      </c>
      <c r="U977" s="13" t="s">
        <v>3016</v>
      </c>
      <c r="V977" s="14" t="s">
        <v>4084</v>
      </c>
      <c r="W977" s="13">
        <f t="shared" si="31"/>
        <v>1</v>
      </c>
      <c r="X977" s="13">
        <f t="shared" si="32"/>
        <v>0</v>
      </c>
      <c r="Y977" s="12">
        <v>2</v>
      </c>
      <c r="AA977" s="25">
        <v>42144</v>
      </c>
      <c r="AB977" s="25">
        <v>42271</v>
      </c>
      <c r="AC977" s="13">
        <f>DAYS360(AA977,AB977,TRUE)</f>
        <v>124</v>
      </c>
    </row>
    <row r="978" spans="1:29">
      <c r="A978" s="12">
        <v>977</v>
      </c>
      <c r="B978" t="s">
        <v>958</v>
      </c>
      <c r="G978" s="14" t="s">
        <v>2521</v>
      </c>
      <c r="H978" s="13">
        <v>38.300587</v>
      </c>
      <c r="I978" s="13">
        <v>-122.295187</v>
      </c>
      <c r="J978" s="13" t="b">
        <v>1</v>
      </c>
      <c r="N978" s="13" t="s">
        <v>3019</v>
      </c>
      <c r="O978" s="13" t="s">
        <v>3019</v>
      </c>
      <c r="R978" s="13">
        <v>1886</v>
      </c>
      <c r="S978" s="13">
        <v>1939</v>
      </c>
      <c r="T978" s="22">
        <v>605900</v>
      </c>
      <c r="U978" s="13" t="s">
        <v>3016</v>
      </c>
      <c r="V978" s="14" t="s">
        <v>4085</v>
      </c>
      <c r="W978" s="13">
        <f t="shared" si="31"/>
        <v>0</v>
      </c>
      <c r="X978" s="13">
        <f t="shared" si="32"/>
        <v>0</v>
      </c>
      <c r="Y978" s="12">
        <v>1</v>
      </c>
      <c r="AA978" s="25">
        <v>42278</v>
      </c>
      <c r="AB978" s="25">
        <v>42296</v>
      </c>
      <c r="AC978" s="13">
        <f>DAYS360(AA978,AB978,TRUE)</f>
        <v>18</v>
      </c>
    </row>
    <row r="979" spans="1:29">
      <c r="A979" s="12">
        <v>978</v>
      </c>
      <c r="B979" t="s">
        <v>959</v>
      </c>
      <c r="G979" s="14" t="s">
        <v>2522</v>
      </c>
      <c r="H979" s="13">
        <v>38.300618999999998</v>
      </c>
      <c r="I979" s="13">
        <v>-122.294989</v>
      </c>
      <c r="J979" s="13" t="b">
        <v>1</v>
      </c>
      <c r="N979" s="13" t="s">
        <v>3019</v>
      </c>
      <c r="O979" s="13" t="s">
        <v>3019</v>
      </c>
      <c r="R979" s="13">
        <v>1348</v>
      </c>
      <c r="S979" s="13">
        <v>1938</v>
      </c>
      <c r="T979" s="22">
        <v>475000</v>
      </c>
      <c r="U979" s="13" t="s">
        <v>3016</v>
      </c>
      <c r="V979" s="14" t="s">
        <v>4086</v>
      </c>
      <c r="W979" s="13">
        <f t="shared" si="31"/>
        <v>1</v>
      </c>
      <c r="X979" s="13">
        <f t="shared" si="32"/>
        <v>0</v>
      </c>
      <c r="Y979" s="12">
        <v>2</v>
      </c>
      <c r="AA979" s="25">
        <v>41955</v>
      </c>
      <c r="AB979" s="25">
        <v>42020</v>
      </c>
      <c r="AC979" s="13">
        <f>DAYS360(AA979,AB979,TRUE)</f>
        <v>64</v>
      </c>
    </row>
    <row r="980" spans="1:29">
      <c r="A980" s="12">
        <v>979</v>
      </c>
      <c r="B980" t="s">
        <v>960</v>
      </c>
      <c r="G980" s="14" t="s">
        <v>2523</v>
      </c>
      <c r="H980" s="13">
        <v>38.300646</v>
      </c>
      <c r="I980" s="13">
        <v>-122.294623</v>
      </c>
      <c r="J980" s="13" t="b">
        <v>1</v>
      </c>
      <c r="N980" s="13" t="s">
        <v>3019</v>
      </c>
      <c r="O980" s="13" t="s">
        <v>3019</v>
      </c>
      <c r="R980" s="13">
        <v>1972</v>
      </c>
      <c r="S980" s="13">
        <v>1948</v>
      </c>
      <c r="T980" s="22">
        <v>746300</v>
      </c>
      <c r="U980" s="13" t="s">
        <v>3016</v>
      </c>
      <c r="V980" s="13" t="s">
        <v>3333</v>
      </c>
      <c r="W980" s="13">
        <f t="shared" si="31"/>
        <v>0</v>
      </c>
      <c r="X980" s="13">
        <f t="shared" si="32"/>
        <v>0</v>
      </c>
      <c r="Y980" s="12">
        <v>1</v>
      </c>
      <c r="AA980" s="25">
        <v>41934</v>
      </c>
      <c r="AB980" s="25">
        <v>41964</v>
      </c>
      <c r="AC980" s="13">
        <f>DAYS360(AA980,AB980,TRUE)</f>
        <v>29</v>
      </c>
    </row>
    <row r="981" spans="1:29">
      <c r="A981" s="12">
        <v>980</v>
      </c>
      <c r="B981" t="s">
        <v>961</v>
      </c>
      <c r="G981" s="14" t="s">
        <v>2524</v>
      </c>
      <c r="H981" s="13">
        <v>38.300891</v>
      </c>
      <c r="I981" s="13">
        <v>-122.293898</v>
      </c>
      <c r="J981" s="13" t="b">
        <v>1</v>
      </c>
      <c r="N981" s="13" t="s">
        <v>3019</v>
      </c>
      <c r="O981" s="13" t="s">
        <v>3019</v>
      </c>
      <c r="R981" s="13">
        <v>1307</v>
      </c>
      <c r="S981" s="13">
        <v>1904</v>
      </c>
      <c r="T981" s="22">
        <v>483700</v>
      </c>
      <c r="U981" s="13" t="s">
        <v>3017</v>
      </c>
      <c r="V981" s="14" t="s">
        <v>4087</v>
      </c>
      <c r="W981" s="13">
        <f t="shared" si="31"/>
        <v>1</v>
      </c>
      <c r="X981" s="13">
        <f t="shared" si="32"/>
        <v>0</v>
      </c>
      <c r="Y981" s="12">
        <v>4</v>
      </c>
      <c r="AA981" s="25" t="s">
        <v>3224</v>
      </c>
      <c r="AB981" s="25" t="s">
        <v>4439</v>
      </c>
      <c r="AC981" s="13" t="s">
        <v>4440</v>
      </c>
    </row>
    <row r="982" spans="1:29">
      <c r="A982" s="12">
        <v>981</v>
      </c>
      <c r="B982" t="s">
        <v>962</v>
      </c>
      <c r="G982" s="14" t="s">
        <v>2525</v>
      </c>
      <c r="H982" s="13">
        <v>38.301003999999999</v>
      </c>
      <c r="I982" s="13">
        <v>-122.296689</v>
      </c>
      <c r="J982" s="13" t="b">
        <v>1</v>
      </c>
      <c r="N982" s="13" t="s">
        <v>3019</v>
      </c>
      <c r="O982" s="13" t="s">
        <v>3019</v>
      </c>
      <c r="R982" s="13">
        <v>1584</v>
      </c>
      <c r="S982" s="13">
        <v>1920</v>
      </c>
      <c r="T982" s="22">
        <v>701000</v>
      </c>
      <c r="U982" s="13" t="s">
        <v>3016</v>
      </c>
      <c r="V982" s="14" t="s">
        <v>4088</v>
      </c>
      <c r="W982" s="13">
        <f t="shared" si="31"/>
        <v>1</v>
      </c>
      <c r="X982" s="13">
        <f t="shared" si="32"/>
        <v>0</v>
      </c>
      <c r="Y982" s="12">
        <v>2</v>
      </c>
      <c r="AA982" s="13" t="s">
        <v>4428</v>
      </c>
      <c r="AB982" s="13" t="s">
        <v>4428</v>
      </c>
      <c r="AC982" s="13" t="s">
        <v>4428</v>
      </c>
    </row>
    <row r="983" spans="1:29">
      <c r="A983" s="12">
        <v>982</v>
      </c>
      <c r="B983" t="s">
        <v>1450</v>
      </c>
      <c r="G983" s="14" t="s">
        <v>2526</v>
      </c>
      <c r="H983" s="13">
        <v>38.300995</v>
      </c>
      <c r="I983" s="13">
        <v>-122.29724299999999</v>
      </c>
      <c r="J983" s="13" t="b">
        <v>1</v>
      </c>
      <c r="N983" s="13" t="s">
        <v>3019</v>
      </c>
      <c r="O983" s="13" t="s">
        <v>3019</v>
      </c>
      <c r="R983" s="19">
        <v>1600</v>
      </c>
      <c r="S983" s="13" t="s">
        <v>4428</v>
      </c>
      <c r="T983" s="22">
        <v>507000</v>
      </c>
      <c r="U983" s="13" t="s">
        <v>3016</v>
      </c>
      <c r="V983" s="14" t="s">
        <v>4089</v>
      </c>
      <c r="W983" s="13">
        <f t="shared" si="31"/>
        <v>0</v>
      </c>
      <c r="X983" s="13">
        <f t="shared" si="32"/>
        <v>0</v>
      </c>
      <c r="Y983" s="12">
        <v>2</v>
      </c>
      <c r="AA983" s="25">
        <v>41914</v>
      </c>
      <c r="AB983" s="13" t="s">
        <v>3225</v>
      </c>
      <c r="AC983" s="13" t="s">
        <v>4428</v>
      </c>
    </row>
    <row r="984" spans="1:29">
      <c r="A984" s="12">
        <v>983</v>
      </c>
      <c r="B984" t="s">
        <v>963</v>
      </c>
      <c r="G984" s="14" t="s">
        <v>2527</v>
      </c>
      <c r="H984" s="13">
        <v>38.301288</v>
      </c>
      <c r="I984" s="13">
        <v>-122.297828</v>
      </c>
      <c r="J984" s="13" t="b">
        <v>1</v>
      </c>
      <c r="N984" s="13" t="s">
        <v>3019</v>
      </c>
      <c r="O984" s="13" t="s">
        <v>3019</v>
      </c>
      <c r="R984" s="13">
        <v>1410</v>
      </c>
      <c r="S984" s="13">
        <v>1936</v>
      </c>
      <c r="T984" s="22">
        <v>686800</v>
      </c>
      <c r="U984" s="13" t="s">
        <v>3016</v>
      </c>
      <c r="V984" s="14" t="s">
        <v>4090</v>
      </c>
      <c r="W984" s="13">
        <f t="shared" si="31"/>
        <v>0</v>
      </c>
      <c r="X984" s="13">
        <f t="shared" si="32"/>
        <v>0</v>
      </c>
      <c r="Y984" s="12">
        <v>2</v>
      </c>
      <c r="AA984" s="25">
        <v>41956</v>
      </c>
      <c r="AB984" s="25">
        <v>42032</v>
      </c>
      <c r="AC984" s="13">
        <f>DAYS360(AA984,AB984,TRUE)</f>
        <v>75</v>
      </c>
    </row>
    <row r="985" spans="1:29">
      <c r="A985" s="12">
        <v>984</v>
      </c>
      <c r="B985" t="s">
        <v>964</v>
      </c>
      <c r="G985" s="14" t="s">
        <v>2528</v>
      </c>
      <c r="H985" s="13">
        <v>38.301772</v>
      </c>
      <c r="I985" s="13">
        <v>-122.29957400000001</v>
      </c>
      <c r="J985" s="13" t="b">
        <v>1</v>
      </c>
      <c r="N985" s="13" t="s">
        <v>3019</v>
      </c>
      <c r="O985" s="13" t="s">
        <v>3019</v>
      </c>
      <c r="R985" s="13">
        <v>1053</v>
      </c>
      <c r="S985" s="13">
        <v>1952</v>
      </c>
      <c r="T985" s="22">
        <v>435300</v>
      </c>
      <c r="U985" s="13" t="s">
        <v>3016</v>
      </c>
      <c r="V985" s="14" t="s">
        <v>4091</v>
      </c>
      <c r="W985" s="13">
        <f t="shared" si="31"/>
        <v>1</v>
      </c>
      <c r="X985" s="13">
        <f t="shared" si="32"/>
        <v>0</v>
      </c>
      <c r="Y985" s="12">
        <v>2</v>
      </c>
      <c r="AA985" s="25">
        <v>42431</v>
      </c>
      <c r="AB985" s="25">
        <v>42452</v>
      </c>
      <c r="AC985" s="13">
        <f>DAYS360(AA985,AB985,TRUE)</f>
        <v>21</v>
      </c>
    </row>
    <row r="986" spans="1:29">
      <c r="A986" s="12">
        <v>985</v>
      </c>
      <c r="B986" t="s">
        <v>965</v>
      </c>
      <c r="G986" s="14" t="s">
        <v>2529</v>
      </c>
      <c r="H986" s="13">
        <v>38.301845999999998</v>
      </c>
      <c r="I986" s="13">
        <v>-122.299164</v>
      </c>
      <c r="J986" s="13" t="b">
        <v>1</v>
      </c>
      <c r="N986" s="13" t="s">
        <v>3019</v>
      </c>
      <c r="O986" s="13" t="s">
        <v>3019</v>
      </c>
      <c r="R986" s="13">
        <v>1053</v>
      </c>
      <c r="S986" s="13">
        <v>1952</v>
      </c>
      <c r="T986" s="22">
        <v>457000</v>
      </c>
      <c r="U986" s="13" t="s">
        <v>3016</v>
      </c>
      <c r="V986" s="14" t="s">
        <v>4092</v>
      </c>
      <c r="W986" s="13">
        <f t="shared" si="31"/>
        <v>1</v>
      </c>
      <c r="X986" s="13">
        <f t="shared" si="32"/>
        <v>0</v>
      </c>
      <c r="Y986" s="12">
        <v>2</v>
      </c>
      <c r="AA986" s="25">
        <v>42096</v>
      </c>
      <c r="AB986" s="25">
        <v>42107</v>
      </c>
      <c r="AC986" s="13">
        <f>DAYS360(AA986,AB986,TRUE)</f>
        <v>11</v>
      </c>
    </row>
    <row r="987" spans="1:29">
      <c r="A987" s="12">
        <v>986</v>
      </c>
      <c r="B987" t="s">
        <v>966</v>
      </c>
      <c r="G987" s="14" t="s">
        <v>2530</v>
      </c>
      <c r="H987" s="13">
        <v>38.301889000000003</v>
      </c>
      <c r="I987" s="13">
        <v>-122.296932</v>
      </c>
      <c r="J987" s="13" t="b">
        <v>1</v>
      </c>
      <c r="N987" s="13" t="s">
        <v>3019</v>
      </c>
      <c r="O987" s="13" t="s">
        <v>3019</v>
      </c>
      <c r="R987" s="13">
        <v>1036</v>
      </c>
      <c r="S987" s="13">
        <v>1911</v>
      </c>
      <c r="T987" s="22">
        <v>531500</v>
      </c>
      <c r="U987" s="13" t="s">
        <v>3016</v>
      </c>
      <c r="V987" s="14" t="s">
        <v>4093</v>
      </c>
      <c r="W987" s="13">
        <f t="shared" si="31"/>
        <v>0</v>
      </c>
      <c r="X987" s="13">
        <f t="shared" si="32"/>
        <v>0</v>
      </c>
      <c r="Y987" s="12">
        <v>3</v>
      </c>
      <c r="AA987" s="25">
        <v>42136</v>
      </c>
      <c r="AB987" s="13" t="s">
        <v>3047</v>
      </c>
      <c r="AC987" s="13" t="s">
        <v>4428</v>
      </c>
    </row>
    <row r="988" spans="1:29">
      <c r="A988" s="12">
        <v>987</v>
      </c>
      <c r="B988" t="s">
        <v>967</v>
      </c>
      <c r="G988" s="14" t="s">
        <v>2531</v>
      </c>
      <c r="H988" s="13">
        <v>38.302416000000001</v>
      </c>
      <c r="I988" s="13">
        <v>-122.29963600000001</v>
      </c>
      <c r="J988" s="13" t="b">
        <v>1</v>
      </c>
      <c r="N988" s="13" t="s">
        <v>3019</v>
      </c>
      <c r="O988" s="13" t="s">
        <v>3019</v>
      </c>
      <c r="R988" s="13">
        <v>1053</v>
      </c>
      <c r="S988" s="13">
        <v>1952</v>
      </c>
      <c r="T988" s="22">
        <v>438400</v>
      </c>
      <c r="U988" s="13" t="s">
        <v>3016</v>
      </c>
      <c r="V988" s="14" t="s">
        <v>4094</v>
      </c>
      <c r="W988" s="13">
        <f t="shared" si="31"/>
        <v>1</v>
      </c>
      <c r="X988" s="13">
        <f t="shared" si="32"/>
        <v>0</v>
      </c>
      <c r="Y988" s="12">
        <v>2</v>
      </c>
      <c r="AA988" s="13" t="s">
        <v>4428</v>
      </c>
      <c r="AB988" s="13" t="s">
        <v>4428</v>
      </c>
      <c r="AC988" s="13" t="s">
        <v>4428</v>
      </c>
    </row>
    <row r="989" spans="1:29">
      <c r="A989" s="12">
        <v>988</v>
      </c>
      <c r="B989" t="s">
        <v>968</v>
      </c>
      <c r="G989" s="14" t="s">
        <v>2532</v>
      </c>
      <c r="H989" s="13">
        <v>38.302199000000002</v>
      </c>
      <c r="I989" s="13">
        <v>-122.299347</v>
      </c>
      <c r="J989" s="13" t="b">
        <v>1</v>
      </c>
      <c r="N989" s="13" t="s">
        <v>3019</v>
      </c>
      <c r="O989" s="13" t="s">
        <v>3019</v>
      </c>
      <c r="R989" s="13">
        <v>1053</v>
      </c>
      <c r="S989" s="13">
        <v>1952</v>
      </c>
      <c r="T989" s="22">
        <v>445700</v>
      </c>
      <c r="U989" s="13" t="s">
        <v>3016</v>
      </c>
      <c r="V989" s="14" t="s">
        <v>4092</v>
      </c>
      <c r="W989" s="13">
        <f t="shared" si="31"/>
        <v>1</v>
      </c>
      <c r="X989" s="13">
        <f t="shared" si="32"/>
        <v>0</v>
      </c>
      <c r="Y989" s="12">
        <v>2</v>
      </c>
      <c r="AA989" s="25">
        <v>41897</v>
      </c>
      <c r="AB989" s="25">
        <v>42200</v>
      </c>
      <c r="AC989" s="13">
        <f>DAYS360(AA989,AB989,TRUE)</f>
        <v>300</v>
      </c>
    </row>
    <row r="990" spans="1:29">
      <c r="A990" s="12">
        <v>989</v>
      </c>
      <c r="B990" t="s">
        <v>969</v>
      </c>
      <c r="G990" s="14" t="s">
        <v>2533</v>
      </c>
      <c r="H990" s="13">
        <v>38.302489999999999</v>
      </c>
      <c r="I990" s="13">
        <v>-122.29921299999999</v>
      </c>
      <c r="J990" s="13" t="b">
        <v>1</v>
      </c>
      <c r="N990" s="13" t="s">
        <v>3019</v>
      </c>
      <c r="O990" s="13" t="s">
        <v>3019</v>
      </c>
      <c r="R990" s="13">
        <v>1053</v>
      </c>
      <c r="S990" s="13">
        <v>1952</v>
      </c>
      <c r="T990" s="22">
        <v>441600</v>
      </c>
      <c r="U990" s="13" t="s">
        <v>3016</v>
      </c>
      <c r="V990" s="14" t="s">
        <v>4095</v>
      </c>
      <c r="W990" s="13">
        <f t="shared" si="31"/>
        <v>0</v>
      </c>
      <c r="X990" s="13">
        <f t="shared" si="32"/>
        <v>0</v>
      </c>
      <c r="Y990" s="12">
        <v>2</v>
      </c>
      <c r="AA990" s="13" t="s">
        <v>4428</v>
      </c>
      <c r="AB990" s="13" t="s">
        <v>4428</v>
      </c>
      <c r="AC990" s="13" t="s">
        <v>4428</v>
      </c>
    </row>
    <row r="991" spans="1:29">
      <c r="A991" s="12">
        <v>990</v>
      </c>
      <c r="B991" t="s">
        <v>970</v>
      </c>
      <c r="G991" s="14" t="s">
        <v>2534</v>
      </c>
      <c r="H991" s="13">
        <v>38.302759000000002</v>
      </c>
      <c r="I991" s="13">
        <v>-122.297973</v>
      </c>
      <c r="J991" s="13" t="b">
        <v>1</v>
      </c>
      <c r="N991" s="13" t="s">
        <v>3019</v>
      </c>
      <c r="O991" s="13" t="s">
        <v>3019</v>
      </c>
      <c r="R991" s="13">
        <v>1053</v>
      </c>
      <c r="S991" s="13">
        <v>1952</v>
      </c>
      <c r="T991" s="22">
        <v>437600</v>
      </c>
      <c r="U991" s="13" t="s">
        <v>3016</v>
      </c>
      <c r="V991" s="14" t="s">
        <v>4095</v>
      </c>
      <c r="W991" s="13">
        <f t="shared" si="31"/>
        <v>0</v>
      </c>
      <c r="X991" s="13">
        <f t="shared" si="32"/>
        <v>0</v>
      </c>
      <c r="Y991" s="12">
        <v>2</v>
      </c>
      <c r="AA991" s="13" t="s">
        <v>4428</v>
      </c>
      <c r="AB991" s="13" t="s">
        <v>4428</v>
      </c>
      <c r="AC991" s="13" t="s">
        <v>4428</v>
      </c>
    </row>
    <row r="992" spans="1:29">
      <c r="A992" s="12">
        <v>991</v>
      </c>
      <c r="B992" t="s">
        <v>1451</v>
      </c>
      <c r="G992" s="14" t="s">
        <v>2535</v>
      </c>
      <c r="H992" s="13">
        <v>38.302751999999998</v>
      </c>
      <c r="I992" s="13">
        <v>-122.30004</v>
      </c>
      <c r="J992" s="13" t="b">
        <v>1</v>
      </c>
      <c r="N992" s="13" t="s">
        <v>3019</v>
      </c>
      <c r="O992" s="13" t="s">
        <v>3019</v>
      </c>
      <c r="R992" s="13">
        <v>1053</v>
      </c>
      <c r="S992" s="13">
        <v>1952</v>
      </c>
      <c r="T992" s="22">
        <v>455700</v>
      </c>
      <c r="U992" s="13" t="s">
        <v>3016</v>
      </c>
      <c r="V992" s="14" t="s">
        <v>4096</v>
      </c>
      <c r="W992" s="13">
        <f t="shared" si="31"/>
        <v>0</v>
      </c>
      <c r="X992" s="13">
        <f t="shared" si="32"/>
        <v>0</v>
      </c>
      <c r="Y992" s="12">
        <v>2</v>
      </c>
      <c r="AA992" s="13" t="s">
        <v>4428</v>
      </c>
      <c r="AB992" s="13" t="s">
        <v>4428</v>
      </c>
      <c r="AC992" s="13" t="s">
        <v>4428</v>
      </c>
    </row>
    <row r="993" spans="1:29">
      <c r="A993" s="12">
        <v>992</v>
      </c>
      <c r="B993" t="s">
        <v>971</v>
      </c>
      <c r="G993" s="14" t="s">
        <v>2536</v>
      </c>
      <c r="H993" s="13">
        <v>38.303564999999999</v>
      </c>
      <c r="I993" s="13">
        <v>-122.298858</v>
      </c>
      <c r="J993" s="13" t="b">
        <v>1</v>
      </c>
      <c r="N993" s="13" t="s">
        <v>3019</v>
      </c>
      <c r="O993" s="13" t="s">
        <v>3019</v>
      </c>
      <c r="R993" s="13">
        <v>920</v>
      </c>
      <c r="S993" s="13">
        <v>1937</v>
      </c>
      <c r="T993" s="22">
        <v>408600</v>
      </c>
      <c r="U993" s="13" t="s">
        <v>3016</v>
      </c>
      <c r="V993" s="14" t="s">
        <v>3803</v>
      </c>
      <c r="W993" s="13">
        <f t="shared" si="31"/>
        <v>1</v>
      </c>
      <c r="X993" s="13">
        <f t="shared" si="32"/>
        <v>0</v>
      </c>
      <c r="Y993" s="12">
        <v>2</v>
      </c>
      <c r="AA993" s="25">
        <v>41925</v>
      </c>
      <c r="AB993" s="25">
        <v>41939</v>
      </c>
      <c r="AC993" s="13">
        <f>DAYS360(AA993,AB993,TRUE)</f>
        <v>14</v>
      </c>
    </row>
    <row r="994" spans="1:29">
      <c r="A994" s="12">
        <v>993</v>
      </c>
      <c r="B994" t="s">
        <v>972</v>
      </c>
      <c r="G994" s="14" t="s">
        <v>2537</v>
      </c>
      <c r="H994" s="13">
        <v>38.302512999999998</v>
      </c>
      <c r="I994" s="13">
        <v>-122.296211</v>
      </c>
      <c r="J994" s="13" t="b">
        <v>1</v>
      </c>
      <c r="N994" s="13" t="s">
        <v>3019</v>
      </c>
      <c r="O994" s="13" t="s">
        <v>3019</v>
      </c>
      <c r="R994" s="13">
        <v>1453</v>
      </c>
      <c r="S994" s="13">
        <v>1939</v>
      </c>
      <c r="T994" s="22">
        <v>529700</v>
      </c>
      <c r="U994" s="13" t="s">
        <v>3016</v>
      </c>
      <c r="V994" s="14" t="s">
        <v>4097</v>
      </c>
      <c r="W994" s="13">
        <f t="shared" si="31"/>
        <v>1</v>
      </c>
      <c r="X994" s="13">
        <f t="shared" si="32"/>
        <v>0</v>
      </c>
      <c r="Y994" s="12">
        <v>2</v>
      </c>
      <c r="AA994" s="25">
        <v>42242</v>
      </c>
      <c r="AB994" s="25">
        <v>42394</v>
      </c>
      <c r="AC994" s="13">
        <f>DAYS360(AA994,AB994,TRUE)</f>
        <v>149</v>
      </c>
    </row>
    <row r="995" spans="1:29">
      <c r="A995" s="12">
        <v>994</v>
      </c>
      <c r="B995" t="s">
        <v>1531</v>
      </c>
      <c r="G995" s="14" t="s">
        <v>2538</v>
      </c>
      <c r="H995" s="13">
        <v>38.302864999999997</v>
      </c>
      <c r="I995" s="13">
        <v>-122.294355</v>
      </c>
      <c r="J995" s="13" t="b">
        <v>1</v>
      </c>
      <c r="N995" s="13" t="s">
        <v>3019</v>
      </c>
      <c r="O995" s="13" t="s">
        <v>3019</v>
      </c>
      <c r="R995" s="19">
        <v>900</v>
      </c>
      <c r="S995" s="13" t="s">
        <v>4428</v>
      </c>
      <c r="T995" s="22" t="s">
        <v>4428</v>
      </c>
      <c r="U995" s="13" t="s">
        <v>3016</v>
      </c>
      <c r="V995" s="13" t="s">
        <v>3333</v>
      </c>
      <c r="W995" s="13">
        <f t="shared" si="31"/>
        <v>0</v>
      </c>
      <c r="X995" s="13">
        <f t="shared" si="32"/>
        <v>0</v>
      </c>
      <c r="Y995" s="12">
        <v>1</v>
      </c>
      <c r="AA995" s="13" t="s">
        <v>4428</v>
      </c>
      <c r="AB995" s="13" t="s">
        <v>4428</v>
      </c>
      <c r="AC995" s="13" t="s">
        <v>4428</v>
      </c>
    </row>
    <row r="996" spans="1:29">
      <c r="A996" s="12">
        <v>995</v>
      </c>
      <c r="B996" t="s">
        <v>973</v>
      </c>
      <c r="G996" s="14" t="s">
        <v>2539</v>
      </c>
      <c r="H996" s="13">
        <v>38.302773999999999</v>
      </c>
      <c r="I996" s="13">
        <v>-122.29664099999999</v>
      </c>
      <c r="J996" s="13" t="b">
        <v>1</v>
      </c>
      <c r="N996" s="13" t="s">
        <v>3019</v>
      </c>
      <c r="O996" s="13" t="s">
        <v>3019</v>
      </c>
      <c r="R996" s="13">
        <v>1013</v>
      </c>
      <c r="S996" s="13">
        <v>1939</v>
      </c>
      <c r="T996" s="22">
        <v>425100</v>
      </c>
      <c r="U996" s="13" t="s">
        <v>3016</v>
      </c>
      <c r="V996" s="14" t="s">
        <v>4098</v>
      </c>
      <c r="W996" s="13">
        <f t="shared" si="31"/>
        <v>1</v>
      </c>
      <c r="X996" s="13">
        <f t="shared" si="32"/>
        <v>0</v>
      </c>
      <c r="Y996" s="12">
        <v>2</v>
      </c>
      <c r="AA996" s="13" t="s">
        <v>4428</v>
      </c>
      <c r="AB996" s="13" t="s">
        <v>4428</v>
      </c>
      <c r="AC996" s="13" t="s">
        <v>4428</v>
      </c>
    </row>
    <row r="997" spans="1:29">
      <c r="A997" s="12">
        <v>996</v>
      </c>
      <c r="B997" t="s">
        <v>974</v>
      </c>
      <c r="G997" s="14" t="s">
        <v>2540</v>
      </c>
      <c r="H997" s="13">
        <v>38.303178000000003</v>
      </c>
      <c r="I997" s="13">
        <v>-122.296419</v>
      </c>
      <c r="J997" s="13" t="b">
        <v>1</v>
      </c>
      <c r="N997" s="13" t="s">
        <v>3019</v>
      </c>
      <c r="O997" s="13" t="s">
        <v>3019</v>
      </c>
      <c r="R997" s="13">
        <v>812</v>
      </c>
      <c r="S997" s="13">
        <v>1950</v>
      </c>
      <c r="T997" s="22">
        <v>538000</v>
      </c>
      <c r="U997" s="13" t="s">
        <v>3016</v>
      </c>
      <c r="V997" s="14" t="s">
        <v>3574</v>
      </c>
      <c r="W997" s="13">
        <f t="shared" si="31"/>
        <v>0</v>
      </c>
      <c r="X997" s="13">
        <f t="shared" si="32"/>
        <v>0</v>
      </c>
      <c r="Y997" s="12">
        <v>2</v>
      </c>
      <c r="AA997" s="13" t="s">
        <v>4428</v>
      </c>
      <c r="AB997" s="13" t="s">
        <v>4428</v>
      </c>
      <c r="AC997" s="13" t="s">
        <v>4428</v>
      </c>
    </row>
    <row r="998" spans="1:29">
      <c r="A998" s="12">
        <v>997</v>
      </c>
      <c r="B998" t="s">
        <v>975</v>
      </c>
      <c r="G998" s="14" t="s">
        <v>2541</v>
      </c>
      <c r="H998" s="13">
        <v>38.303303999999997</v>
      </c>
      <c r="I998" s="13">
        <v>-122.29558900000001</v>
      </c>
      <c r="J998" s="13" t="b">
        <v>1</v>
      </c>
      <c r="N998" s="13" t="s">
        <v>3019</v>
      </c>
      <c r="O998" s="13" t="s">
        <v>3019</v>
      </c>
      <c r="R998" s="13">
        <v>909</v>
      </c>
      <c r="S998" s="13">
        <v>1910</v>
      </c>
      <c r="T998" s="22">
        <v>400300</v>
      </c>
      <c r="U998" s="13" t="s">
        <v>3016</v>
      </c>
      <c r="V998" s="14" t="s">
        <v>4099</v>
      </c>
      <c r="W998" s="13">
        <f t="shared" si="31"/>
        <v>0</v>
      </c>
      <c r="X998" s="13">
        <f t="shared" si="32"/>
        <v>0</v>
      </c>
      <c r="Y998" s="12">
        <v>2</v>
      </c>
      <c r="AA998" s="25">
        <v>42128</v>
      </c>
      <c r="AB998" s="13" t="s">
        <v>3131</v>
      </c>
      <c r="AC998" s="13" t="s">
        <v>4428</v>
      </c>
    </row>
    <row r="999" spans="1:29">
      <c r="A999" s="12">
        <v>998</v>
      </c>
      <c r="B999" t="s">
        <v>976</v>
      </c>
      <c r="G999" s="14" t="s">
        <v>2542</v>
      </c>
      <c r="H999" s="13">
        <v>38.303068000000003</v>
      </c>
      <c r="I999" s="13">
        <v>-122.295028</v>
      </c>
      <c r="J999" s="13" t="b">
        <v>1</v>
      </c>
      <c r="N999" s="13" t="s">
        <v>3019</v>
      </c>
      <c r="O999" s="13" t="s">
        <v>3019</v>
      </c>
      <c r="R999" s="13">
        <v>988</v>
      </c>
      <c r="S999" s="13">
        <v>1898</v>
      </c>
      <c r="T999" s="22">
        <v>414800</v>
      </c>
      <c r="U999" s="13" t="s">
        <v>3016</v>
      </c>
      <c r="V999" s="14" t="s">
        <v>4100</v>
      </c>
      <c r="W999" s="13">
        <f t="shared" si="31"/>
        <v>1</v>
      </c>
      <c r="X999" s="13">
        <f t="shared" si="32"/>
        <v>0</v>
      </c>
      <c r="Y999" s="12">
        <v>2</v>
      </c>
      <c r="AA999" s="13" t="s">
        <v>4428</v>
      </c>
      <c r="AB999" s="13" t="s">
        <v>4428</v>
      </c>
      <c r="AC999" s="13" t="s">
        <v>4428</v>
      </c>
    </row>
    <row r="1000" spans="1:29">
      <c r="A1000" s="12">
        <v>999</v>
      </c>
      <c r="B1000" t="s">
        <v>977</v>
      </c>
      <c r="G1000" s="14" t="s">
        <v>2543</v>
      </c>
      <c r="H1000" s="13">
        <v>38.303798</v>
      </c>
      <c r="I1000" s="13">
        <v>-122.29612299999999</v>
      </c>
      <c r="J1000" s="13" t="b">
        <v>1</v>
      </c>
      <c r="N1000" s="13" t="s">
        <v>3019</v>
      </c>
      <c r="O1000" s="13" t="s">
        <v>3019</v>
      </c>
      <c r="R1000" s="19">
        <v>900</v>
      </c>
      <c r="S1000" s="13" t="s">
        <v>4428</v>
      </c>
      <c r="T1000" s="22">
        <v>582300</v>
      </c>
      <c r="U1000" s="13" t="s">
        <v>3016</v>
      </c>
      <c r="V1000" s="14" t="s">
        <v>4101</v>
      </c>
      <c r="W1000" s="13">
        <f t="shared" si="31"/>
        <v>0</v>
      </c>
      <c r="X1000" s="13">
        <f t="shared" si="32"/>
        <v>0</v>
      </c>
      <c r="Y1000" s="12">
        <v>2</v>
      </c>
      <c r="AA1000" s="25">
        <v>41887</v>
      </c>
      <c r="AB1000" s="13" t="s">
        <v>3079</v>
      </c>
      <c r="AC1000" s="13" t="s">
        <v>4428</v>
      </c>
    </row>
    <row r="1001" spans="1:29">
      <c r="A1001" s="12">
        <v>1000</v>
      </c>
      <c r="B1001" t="s">
        <v>1494</v>
      </c>
      <c r="G1001" s="14" t="s">
        <v>2544</v>
      </c>
      <c r="H1001" s="13">
        <v>38.303868000000001</v>
      </c>
      <c r="I1001" s="13">
        <v>-122.300005</v>
      </c>
      <c r="J1001" s="13" t="b">
        <v>1</v>
      </c>
      <c r="N1001" s="13" t="s">
        <v>3019</v>
      </c>
      <c r="O1001" s="13" t="s">
        <v>3019</v>
      </c>
      <c r="R1001" s="13">
        <v>2126</v>
      </c>
      <c r="S1001" s="13" t="s">
        <v>4428</v>
      </c>
      <c r="T1001" s="22">
        <v>595700</v>
      </c>
      <c r="U1001" s="13" t="s">
        <v>3016</v>
      </c>
      <c r="V1001" s="14" t="s">
        <v>4102</v>
      </c>
      <c r="W1001" s="13">
        <f t="shared" si="31"/>
        <v>0</v>
      </c>
      <c r="X1001" s="13">
        <f t="shared" si="32"/>
        <v>0</v>
      </c>
      <c r="Y1001" s="12">
        <v>2</v>
      </c>
      <c r="AA1001" s="13" t="s">
        <v>4428</v>
      </c>
      <c r="AB1001" s="13" t="s">
        <v>4428</v>
      </c>
      <c r="AC1001" s="13" t="s">
        <v>4428</v>
      </c>
    </row>
    <row r="1002" spans="1:29">
      <c r="A1002" s="12">
        <v>1001</v>
      </c>
      <c r="B1002" t="s">
        <v>978</v>
      </c>
      <c r="G1002" s="14" t="s">
        <v>2545</v>
      </c>
      <c r="H1002" s="13">
        <v>38.304665999999997</v>
      </c>
      <c r="I1002" s="13">
        <v>-122.297872</v>
      </c>
      <c r="J1002" s="13" t="b">
        <v>1</v>
      </c>
      <c r="N1002" s="13" t="s">
        <v>3019</v>
      </c>
      <c r="O1002" s="13" t="s">
        <v>3019</v>
      </c>
      <c r="R1002" s="13">
        <v>2272</v>
      </c>
      <c r="S1002" s="13">
        <v>1918</v>
      </c>
      <c r="T1002" s="22">
        <v>636400</v>
      </c>
      <c r="U1002" s="13" t="s">
        <v>3016</v>
      </c>
      <c r="V1002" s="14" t="s">
        <v>4103</v>
      </c>
      <c r="W1002" s="13">
        <f t="shared" si="31"/>
        <v>0</v>
      </c>
      <c r="X1002" s="13">
        <f t="shared" si="32"/>
        <v>0</v>
      </c>
      <c r="Y1002" s="12">
        <v>2</v>
      </c>
      <c r="AA1002" s="25">
        <v>41897</v>
      </c>
      <c r="AB1002" s="25">
        <v>42368</v>
      </c>
      <c r="AC1002" s="13">
        <f>DAYS360(AA1002,AB1002,TRUE)</f>
        <v>465</v>
      </c>
    </row>
    <row r="1003" spans="1:29">
      <c r="A1003" s="12">
        <v>1002</v>
      </c>
      <c r="B1003" t="s">
        <v>979</v>
      </c>
      <c r="G1003" s="14" t="s">
        <v>2546</v>
      </c>
      <c r="H1003" s="13">
        <v>38.304225000000002</v>
      </c>
      <c r="I1003" s="13">
        <v>-122.300327</v>
      </c>
      <c r="J1003" s="13" t="b">
        <v>1</v>
      </c>
      <c r="N1003" s="13" t="s">
        <v>3019</v>
      </c>
      <c r="O1003" s="13" t="s">
        <v>3019</v>
      </c>
      <c r="R1003" s="13">
        <v>1530</v>
      </c>
      <c r="S1003" s="13">
        <v>1912</v>
      </c>
      <c r="T1003" s="22">
        <v>475000</v>
      </c>
      <c r="U1003" s="13" t="s">
        <v>3017</v>
      </c>
      <c r="V1003" s="14" t="s">
        <v>4104</v>
      </c>
      <c r="W1003" s="13">
        <f t="shared" si="31"/>
        <v>0</v>
      </c>
      <c r="X1003" s="13">
        <f t="shared" si="32"/>
        <v>0</v>
      </c>
      <c r="Y1003" s="12">
        <v>4</v>
      </c>
      <c r="AA1003" s="25">
        <v>42174</v>
      </c>
      <c r="AB1003" s="25">
        <v>42187</v>
      </c>
      <c r="AC1003" s="13">
        <f>DAYS360(AA1003,AB1003,TRUE)</f>
        <v>13</v>
      </c>
    </row>
    <row r="1004" spans="1:29">
      <c r="A1004" s="12">
        <v>1003</v>
      </c>
      <c r="B1004" t="s">
        <v>980</v>
      </c>
      <c r="G1004" s="14" t="s">
        <v>2547</v>
      </c>
      <c r="H1004" s="13">
        <v>38.304597000000001</v>
      </c>
      <c r="I1004" s="13">
        <v>-122.29826</v>
      </c>
      <c r="J1004" s="13" t="b">
        <v>1</v>
      </c>
      <c r="N1004" s="13" t="s">
        <v>3019</v>
      </c>
      <c r="O1004" s="13" t="s">
        <v>3019</v>
      </c>
      <c r="R1004" s="13">
        <v>1289</v>
      </c>
      <c r="S1004" s="13">
        <v>1900</v>
      </c>
      <c r="T1004" s="22">
        <v>482900</v>
      </c>
      <c r="U1004" s="13" t="s">
        <v>3017</v>
      </c>
      <c r="V1004" s="14" t="s">
        <v>4105</v>
      </c>
      <c r="W1004" s="13">
        <f t="shared" si="31"/>
        <v>0</v>
      </c>
      <c r="X1004" s="13">
        <f t="shared" si="32"/>
        <v>0</v>
      </c>
      <c r="Y1004" s="12">
        <v>4</v>
      </c>
      <c r="AA1004" s="25">
        <v>41912</v>
      </c>
      <c r="AB1004" s="13" t="s">
        <v>3226</v>
      </c>
      <c r="AC1004" s="13" t="s">
        <v>4428</v>
      </c>
    </row>
    <row r="1005" spans="1:29">
      <c r="A1005" s="12">
        <v>1004</v>
      </c>
      <c r="B1005" t="s">
        <v>1532</v>
      </c>
      <c r="G1005" s="14" t="s">
        <v>2548</v>
      </c>
      <c r="H1005" s="13">
        <v>38.304977999999998</v>
      </c>
      <c r="I1005" s="13">
        <v>-122.296367</v>
      </c>
      <c r="J1005" s="13" t="b">
        <v>1</v>
      </c>
      <c r="N1005" s="13" t="s">
        <v>3019</v>
      </c>
      <c r="O1005" s="13" t="s">
        <v>3019</v>
      </c>
      <c r="R1005" s="13">
        <v>1056</v>
      </c>
      <c r="S1005" s="13">
        <v>1930</v>
      </c>
      <c r="T1005" s="22">
        <v>436200</v>
      </c>
      <c r="U1005" s="13" t="s">
        <v>3016</v>
      </c>
      <c r="V1005" s="14" t="s">
        <v>4106</v>
      </c>
      <c r="W1005" s="13">
        <f t="shared" si="31"/>
        <v>1</v>
      </c>
      <c r="X1005" s="13">
        <f t="shared" si="32"/>
        <v>0</v>
      </c>
      <c r="Y1005" s="12">
        <v>1</v>
      </c>
      <c r="AA1005" s="25">
        <v>41982</v>
      </c>
      <c r="AB1005" s="25">
        <v>42109</v>
      </c>
      <c r="AC1005" s="13">
        <f>DAYS360(AA1005,AB1005,TRUE)</f>
        <v>126</v>
      </c>
    </row>
    <row r="1006" spans="1:29">
      <c r="A1006" s="12">
        <v>1005</v>
      </c>
      <c r="B1006" t="s">
        <v>981</v>
      </c>
      <c r="G1006" s="14" t="s">
        <v>2549</v>
      </c>
      <c r="H1006" s="13">
        <v>38.304944999999996</v>
      </c>
      <c r="I1006" s="13">
        <v>-122.29559</v>
      </c>
      <c r="J1006" s="13" t="b">
        <v>1</v>
      </c>
      <c r="N1006" s="13" t="s">
        <v>3019</v>
      </c>
      <c r="O1006" s="13" t="s">
        <v>3019</v>
      </c>
      <c r="R1006" s="13">
        <v>1006</v>
      </c>
      <c r="S1006" s="13">
        <v>1921</v>
      </c>
      <c r="T1006" s="22">
        <v>445800</v>
      </c>
      <c r="U1006" s="13" t="s">
        <v>3016</v>
      </c>
      <c r="V1006" s="13" t="s">
        <v>3600</v>
      </c>
      <c r="W1006" s="13">
        <f t="shared" si="31"/>
        <v>0</v>
      </c>
      <c r="X1006" s="13">
        <f t="shared" si="32"/>
        <v>0</v>
      </c>
      <c r="Y1006" s="12">
        <v>1</v>
      </c>
      <c r="AA1006" s="13" t="s">
        <v>4428</v>
      </c>
      <c r="AB1006" s="13" t="s">
        <v>4428</v>
      </c>
      <c r="AC1006" s="13" t="s">
        <v>4428</v>
      </c>
    </row>
    <row r="1007" spans="1:29">
      <c r="A1007" s="12">
        <v>1006</v>
      </c>
      <c r="B1007" t="s">
        <v>982</v>
      </c>
      <c r="G1007" s="14" t="s">
        <v>2550</v>
      </c>
      <c r="H1007" s="13">
        <v>38.304710999999998</v>
      </c>
      <c r="I1007" s="13">
        <v>-122.30012000000001</v>
      </c>
      <c r="J1007" s="13" t="b">
        <v>1</v>
      </c>
      <c r="N1007" s="13" t="s">
        <v>3019</v>
      </c>
      <c r="O1007" s="13" t="s">
        <v>3019</v>
      </c>
      <c r="R1007" s="13">
        <v>1591</v>
      </c>
      <c r="S1007" s="13">
        <v>1920</v>
      </c>
      <c r="T1007" s="22">
        <v>516700</v>
      </c>
      <c r="U1007" s="13" t="s">
        <v>3016</v>
      </c>
      <c r="V1007" s="14" t="s">
        <v>4107</v>
      </c>
      <c r="W1007" s="13">
        <f t="shared" si="31"/>
        <v>1</v>
      </c>
      <c r="X1007" s="13">
        <f t="shared" si="32"/>
        <v>0</v>
      </c>
      <c r="Y1007" s="12">
        <v>2</v>
      </c>
      <c r="AA1007" s="13" t="s">
        <v>4428</v>
      </c>
      <c r="AB1007" s="13" t="s">
        <v>4428</v>
      </c>
      <c r="AC1007" s="13" t="s">
        <v>4428</v>
      </c>
    </row>
    <row r="1008" spans="1:29">
      <c r="A1008" s="12">
        <v>1007</v>
      </c>
      <c r="B1008" t="s">
        <v>983</v>
      </c>
      <c r="G1008" s="14" t="s">
        <v>2551</v>
      </c>
      <c r="H1008" s="13">
        <v>38.305408</v>
      </c>
      <c r="I1008" s="13">
        <v>-122.298902</v>
      </c>
      <c r="J1008" s="13" t="b">
        <v>1</v>
      </c>
      <c r="N1008" s="13" t="s">
        <v>3019</v>
      </c>
      <c r="O1008" s="13" t="s">
        <v>3019</v>
      </c>
      <c r="R1008" s="13">
        <v>1168</v>
      </c>
      <c r="S1008" s="13">
        <v>1920</v>
      </c>
      <c r="T1008" s="22">
        <v>448500</v>
      </c>
      <c r="U1008" s="13" t="s">
        <v>3016</v>
      </c>
      <c r="V1008" s="14" t="s">
        <v>4108</v>
      </c>
      <c r="W1008" s="13">
        <f t="shared" si="31"/>
        <v>0</v>
      </c>
      <c r="X1008" s="13">
        <f t="shared" si="32"/>
        <v>0</v>
      </c>
      <c r="Y1008" s="12">
        <v>3</v>
      </c>
      <c r="AA1008" s="25">
        <v>41914</v>
      </c>
      <c r="AB1008" s="25">
        <v>42139</v>
      </c>
      <c r="AC1008" s="13">
        <f>DAYS360(AA1008,AB1008,TRUE)</f>
        <v>223</v>
      </c>
    </row>
    <row r="1009" spans="1:29">
      <c r="A1009" s="12">
        <v>1008</v>
      </c>
      <c r="B1009" t="s">
        <v>984</v>
      </c>
      <c r="G1009" s="14" t="s">
        <v>2552</v>
      </c>
      <c r="H1009" s="13">
        <v>38.305045999999997</v>
      </c>
      <c r="I1009" s="13">
        <v>-122.29843</v>
      </c>
      <c r="J1009" s="13" t="b">
        <v>1</v>
      </c>
      <c r="N1009" s="13" t="s">
        <v>3019</v>
      </c>
      <c r="O1009" s="13" t="s">
        <v>3019</v>
      </c>
      <c r="R1009" s="13">
        <v>1389</v>
      </c>
      <c r="S1009" s="13">
        <v>1905</v>
      </c>
      <c r="T1009" s="22">
        <v>513900</v>
      </c>
      <c r="U1009" s="13" t="s">
        <v>3016</v>
      </c>
      <c r="V1009" s="14" t="s">
        <v>4109</v>
      </c>
      <c r="W1009" s="13">
        <f t="shared" si="31"/>
        <v>1</v>
      </c>
      <c r="X1009" s="13">
        <f t="shared" si="32"/>
        <v>0</v>
      </c>
      <c r="Y1009" s="12">
        <v>2</v>
      </c>
      <c r="AA1009" s="25">
        <v>42010</v>
      </c>
      <c r="AB1009" s="25">
        <v>42059</v>
      </c>
      <c r="AC1009" s="13">
        <f>DAYS360(AA1009,AB1009,TRUE)</f>
        <v>48</v>
      </c>
    </row>
    <row r="1010" spans="1:29">
      <c r="A1010" s="12">
        <v>1009</v>
      </c>
      <c r="B1010" t="s">
        <v>985</v>
      </c>
      <c r="G1010" s="14" t="s">
        <v>2553</v>
      </c>
      <c r="H1010" s="13">
        <v>38.305114000000003</v>
      </c>
      <c r="I1010" s="13">
        <v>-122.29825</v>
      </c>
      <c r="J1010" s="13" t="b">
        <v>1</v>
      </c>
      <c r="N1010" s="13" t="s">
        <v>3019</v>
      </c>
      <c r="O1010" s="13" t="s">
        <v>3019</v>
      </c>
      <c r="R1010" s="13">
        <v>1364</v>
      </c>
      <c r="S1010" s="13">
        <v>1938</v>
      </c>
      <c r="T1010" s="22">
        <v>500800</v>
      </c>
      <c r="U1010" s="13" t="s">
        <v>3016</v>
      </c>
      <c r="V1010" s="14" t="s">
        <v>4110</v>
      </c>
      <c r="W1010" s="13">
        <f t="shared" si="31"/>
        <v>1</v>
      </c>
      <c r="X1010" s="13">
        <f t="shared" si="32"/>
        <v>0</v>
      </c>
      <c r="Y1010" s="12">
        <v>2</v>
      </c>
      <c r="AA1010" s="13" t="s">
        <v>4428</v>
      </c>
      <c r="AB1010" s="13" t="s">
        <v>4428</v>
      </c>
      <c r="AC1010" s="13" t="s">
        <v>4428</v>
      </c>
    </row>
    <row r="1011" spans="1:29">
      <c r="A1011" s="12">
        <v>1010</v>
      </c>
      <c r="B1011" t="s">
        <v>986</v>
      </c>
      <c r="G1011" s="14" t="s">
        <v>2554</v>
      </c>
      <c r="H1011" s="13">
        <v>38.305276999999997</v>
      </c>
      <c r="I1011" s="13">
        <v>-122.297284</v>
      </c>
      <c r="J1011" s="13" t="b">
        <v>1</v>
      </c>
      <c r="N1011" s="13" t="s">
        <v>3019</v>
      </c>
      <c r="O1011" s="13" t="s">
        <v>3019</v>
      </c>
      <c r="R1011" s="13">
        <v>1192</v>
      </c>
      <c r="S1011" s="13">
        <v>1896</v>
      </c>
      <c r="T1011" s="22">
        <v>457600</v>
      </c>
      <c r="U1011" s="13" t="s">
        <v>3016</v>
      </c>
      <c r="V1011" s="13" t="s">
        <v>4111</v>
      </c>
      <c r="W1011" s="13">
        <f t="shared" si="31"/>
        <v>0</v>
      </c>
      <c r="X1011" s="13">
        <f t="shared" si="32"/>
        <v>0</v>
      </c>
      <c r="Y1011" s="12">
        <v>1</v>
      </c>
      <c r="AA1011" s="13" t="s">
        <v>4428</v>
      </c>
      <c r="AB1011" s="13" t="s">
        <v>4428</v>
      </c>
      <c r="AC1011" s="13" t="s">
        <v>4428</v>
      </c>
    </row>
    <row r="1012" spans="1:29">
      <c r="A1012" s="12">
        <v>1011</v>
      </c>
      <c r="B1012" t="s">
        <v>987</v>
      </c>
      <c r="G1012" s="14" t="s">
        <v>2555</v>
      </c>
      <c r="H1012" s="13">
        <v>38.305598000000003</v>
      </c>
      <c r="I1012" s="13">
        <v>-122.297376</v>
      </c>
      <c r="J1012" s="13" t="b">
        <v>1</v>
      </c>
      <c r="N1012" s="13" t="s">
        <v>3019</v>
      </c>
      <c r="O1012" s="13" t="s">
        <v>3019</v>
      </c>
      <c r="R1012" s="13">
        <v>1052</v>
      </c>
      <c r="S1012" s="13">
        <v>1932</v>
      </c>
      <c r="T1012" s="22">
        <v>463700</v>
      </c>
      <c r="U1012" s="13" t="s">
        <v>3016</v>
      </c>
      <c r="V1012" s="14" t="s">
        <v>4112</v>
      </c>
      <c r="W1012" s="13">
        <f t="shared" si="31"/>
        <v>1</v>
      </c>
      <c r="X1012" s="13">
        <f t="shared" si="32"/>
        <v>0</v>
      </c>
      <c r="Y1012" s="12">
        <v>2</v>
      </c>
      <c r="AA1012" s="25">
        <v>42095</v>
      </c>
      <c r="AB1012" s="25">
        <v>42265</v>
      </c>
      <c r="AC1012" s="13">
        <f>DAYS360(AA1012,AB1012,TRUE)</f>
        <v>167</v>
      </c>
    </row>
    <row r="1013" spans="1:29">
      <c r="A1013" s="12">
        <v>1012</v>
      </c>
      <c r="B1013" t="s">
        <v>988</v>
      </c>
      <c r="G1013" s="14" t="s">
        <v>2556</v>
      </c>
      <c r="H1013" s="13">
        <v>38.305573000000003</v>
      </c>
      <c r="I1013" s="13">
        <v>-122.29753100000001</v>
      </c>
      <c r="J1013" s="13" t="b">
        <v>1</v>
      </c>
      <c r="N1013" s="13" t="s">
        <v>3019</v>
      </c>
      <c r="O1013" s="13" t="s">
        <v>3019</v>
      </c>
      <c r="R1013" s="13">
        <v>1216</v>
      </c>
      <c r="S1013" s="13">
        <v>1897</v>
      </c>
      <c r="T1013" s="22">
        <v>490200</v>
      </c>
      <c r="U1013" s="13" t="s">
        <v>3017</v>
      </c>
      <c r="V1013" s="14" t="s">
        <v>4113</v>
      </c>
      <c r="W1013" s="13">
        <f t="shared" si="31"/>
        <v>0</v>
      </c>
      <c r="X1013" s="13">
        <f t="shared" si="32"/>
        <v>1</v>
      </c>
      <c r="Y1013" s="12">
        <v>4</v>
      </c>
      <c r="AA1013" s="25">
        <v>41984</v>
      </c>
      <c r="AB1013" s="13" t="s">
        <v>3227</v>
      </c>
      <c r="AC1013" s="13" t="s">
        <v>4428</v>
      </c>
    </row>
    <row r="1014" spans="1:29">
      <c r="A1014" s="12">
        <v>1013</v>
      </c>
      <c r="B1014" t="s">
        <v>989</v>
      </c>
      <c r="G1014" s="14" t="s">
        <v>2557</v>
      </c>
      <c r="H1014" s="13">
        <v>38.305349999999997</v>
      </c>
      <c r="I1014" s="13">
        <v>-122.29661900000001</v>
      </c>
      <c r="J1014" s="13" t="b">
        <v>1</v>
      </c>
      <c r="N1014" s="13" t="s">
        <v>3019</v>
      </c>
      <c r="O1014" s="13" t="s">
        <v>3019</v>
      </c>
      <c r="R1014" s="13">
        <v>1170</v>
      </c>
      <c r="S1014" s="13">
        <v>1905</v>
      </c>
      <c r="T1014" s="22">
        <v>484000</v>
      </c>
      <c r="U1014" s="13" t="s">
        <v>3016</v>
      </c>
      <c r="V1014" s="14" t="s">
        <v>4114</v>
      </c>
      <c r="W1014" s="13">
        <f t="shared" si="31"/>
        <v>0</v>
      </c>
      <c r="X1014" s="13">
        <f t="shared" si="32"/>
        <v>0</v>
      </c>
      <c r="Y1014" s="12">
        <v>3</v>
      </c>
      <c r="AA1014" s="13" t="s">
        <v>4428</v>
      </c>
      <c r="AB1014" s="13" t="s">
        <v>4428</v>
      </c>
      <c r="AC1014" s="13" t="s">
        <v>4428</v>
      </c>
    </row>
    <row r="1015" spans="1:29">
      <c r="A1015" s="12">
        <v>1014</v>
      </c>
      <c r="B1015" t="s">
        <v>990</v>
      </c>
      <c r="G1015" s="14" t="s">
        <v>2558</v>
      </c>
      <c r="H1015" s="13">
        <v>38.305368000000001</v>
      </c>
      <c r="I1015" s="13">
        <v>-122.296471</v>
      </c>
      <c r="J1015" s="13" t="b">
        <v>1</v>
      </c>
      <c r="N1015" s="13" t="s">
        <v>3019</v>
      </c>
      <c r="O1015" s="13" t="s">
        <v>3019</v>
      </c>
      <c r="R1015" s="13">
        <v>1066</v>
      </c>
      <c r="S1015" s="13">
        <v>1903</v>
      </c>
      <c r="T1015" s="22">
        <v>434800</v>
      </c>
      <c r="U1015" s="13" t="s">
        <v>3016</v>
      </c>
      <c r="V1015" s="14" t="s">
        <v>4115</v>
      </c>
      <c r="W1015" s="13">
        <f t="shared" si="31"/>
        <v>1</v>
      </c>
      <c r="X1015" s="13">
        <f t="shared" si="32"/>
        <v>0</v>
      </c>
      <c r="Y1015" s="12">
        <v>1</v>
      </c>
      <c r="AA1015" s="25">
        <v>41940</v>
      </c>
      <c r="AB1015" s="25">
        <v>42109</v>
      </c>
      <c r="AC1015" s="13">
        <f>DAYS360(AA1015,AB1015,TRUE)</f>
        <v>167</v>
      </c>
    </row>
    <row r="1016" spans="1:29">
      <c r="A1016" s="12">
        <v>1015</v>
      </c>
      <c r="B1016" t="s">
        <v>991</v>
      </c>
      <c r="G1016" s="14" t="s">
        <v>2559</v>
      </c>
      <c r="H1016" s="13">
        <v>38.305472999999999</v>
      </c>
      <c r="I1016" s="13">
        <v>-122.296172</v>
      </c>
      <c r="J1016" s="13" t="b">
        <v>1</v>
      </c>
      <c r="N1016" s="13" t="s">
        <v>3019</v>
      </c>
      <c r="O1016" s="13" t="s">
        <v>3019</v>
      </c>
      <c r="R1016" s="13">
        <v>1988</v>
      </c>
      <c r="S1016" s="13">
        <v>1900</v>
      </c>
      <c r="T1016" s="22">
        <v>549100</v>
      </c>
      <c r="U1016" s="13" t="s">
        <v>3016</v>
      </c>
      <c r="V1016" s="14" t="s">
        <v>4114</v>
      </c>
      <c r="W1016" s="13">
        <f t="shared" si="31"/>
        <v>0</v>
      </c>
      <c r="X1016" s="13">
        <f t="shared" si="32"/>
        <v>0</v>
      </c>
      <c r="Y1016" s="12">
        <v>3</v>
      </c>
      <c r="AA1016" s="13" t="s">
        <v>3228</v>
      </c>
      <c r="AB1016" s="26" t="s">
        <v>3229</v>
      </c>
      <c r="AC1016" s="13" t="s">
        <v>3230</v>
      </c>
    </row>
    <row r="1017" spans="1:29">
      <c r="A1017" s="12">
        <v>1016</v>
      </c>
      <c r="B1017" t="s">
        <v>992</v>
      </c>
      <c r="G1017" s="14" t="s">
        <v>2560</v>
      </c>
      <c r="H1017" s="13">
        <v>38.305801000000002</v>
      </c>
      <c r="I1017" s="13">
        <v>-122.296243</v>
      </c>
      <c r="J1017" s="13" t="b">
        <v>1</v>
      </c>
      <c r="N1017" s="13" t="s">
        <v>3019</v>
      </c>
      <c r="O1017" s="13" t="s">
        <v>3019</v>
      </c>
      <c r="R1017" s="13">
        <v>902</v>
      </c>
      <c r="S1017" s="13">
        <v>1910</v>
      </c>
      <c r="T1017" s="22">
        <v>395000</v>
      </c>
      <c r="U1017" s="13" t="s">
        <v>3016</v>
      </c>
      <c r="V1017" s="14" t="s">
        <v>4116</v>
      </c>
      <c r="W1017" s="13">
        <f t="shared" si="31"/>
        <v>1</v>
      </c>
      <c r="X1017" s="13">
        <f t="shared" si="32"/>
        <v>0</v>
      </c>
      <c r="Y1017" s="12">
        <v>2</v>
      </c>
      <c r="AA1017" s="13" t="s">
        <v>4428</v>
      </c>
      <c r="AB1017" s="13" t="s">
        <v>4428</v>
      </c>
      <c r="AC1017" s="13" t="s">
        <v>4428</v>
      </c>
    </row>
    <row r="1018" spans="1:29">
      <c r="A1018" s="12">
        <v>1017</v>
      </c>
      <c r="B1018" t="s">
        <v>993</v>
      </c>
      <c r="G1018" s="14" t="s">
        <v>2561</v>
      </c>
      <c r="H1018" s="13">
        <v>38.305717999999999</v>
      </c>
      <c r="I1018" s="13">
        <v>-122.29670900000001</v>
      </c>
      <c r="J1018" s="13" t="b">
        <v>1</v>
      </c>
      <c r="N1018" s="13" t="s">
        <v>3019</v>
      </c>
      <c r="O1018" s="13" t="s">
        <v>3019</v>
      </c>
      <c r="R1018" s="13">
        <v>1096</v>
      </c>
      <c r="S1018" s="13">
        <v>1904</v>
      </c>
      <c r="T1018" s="22">
        <v>463800</v>
      </c>
      <c r="U1018" s="13" t="s">
        <v>3017</v>
      </c>
      <c r="V1018" s="13" t="s">
        <v>3334</v>
      </c>
      <c r="W1018" s="13">
        <f t="shared" si="31"/>
        <v>0</v>
      </c>
      <c r="X1018" s="13">
        <f t="shared" si="32"/>
        <v>0</v>
      </c>
      <c r="Y1018" s="12">
        <v>4</v>
      </c>
      <c r="AA1018" s="25">
        <v>42065</v>
      </c>
      <c r="AB1018" s="25">
        <v>42165</v>
      </c>
      <c r="AC1018" s="13">
        <f>DAYS360(AA1018,AB1018,TRUE)</f>
        <v>98</v>
      </c>
    </row>
    <row r="1019" spans="1:29">
      <c r="A1019" s="12">
        <v>1018</v>
      </c>
      <c r="B1019" t="s">
        <v>994</v>
      </c>
      <c r="G1019" s="14" t="s">
        <v>2562</v>
      </c>
      <c r="H1019" s="13">
        <v>38.305838000000001</v>
      </c>
      <c r="I1019" s="13">
        <v>-122.29527400000001</v>
      </c>
      <c r="J1019" s="13" t="b">
        <v>1</v>
      </c>
      <c r="N1019" s="13" t="s">
        <v>3019</v>
      </c>
      <c r="O1019" s="13" t="s">
        <v>3019</v>
      </c>
      <c r="R1019" s="19">
        <v>800</v>
      </c>
      <c r="S1019" s="13" t="s">
        <v>4428</v>
      </c>
      <c r="T1019" s="22" t="s">
        <v>4428</v>
      </c>
      <c r="U1019" s="13" t="s">
        <v>3016</v>
      </c>
      <c r="V1019" s="14" t="s">
        <v>4117</v>
      </c>
      <c r="W1019" s="13">
        <f t="shared" si="31"/>
        <v>1</v>
      </c>
      <c r="X1019" s="13">
        <f t="shared" si="32"/>
        <v>0</v>
      </c>
      <c r="Y1019" s="12">
        <v>2</v>
      </c>
      <c r="AA1019" s="25">
        <v>41897</v>
      </c>
      <c r="AB1019" s="25">
        <v>42103</v>
      </c>
      <c r="AC1019" s="13">
        <f>DAYS360(AA1019,AB1019,TRUE)</f>
        <v>204</v>
      </c>
    </row>
    <row r="1020" spans="1:29">
      <c r="A1020" s="12">
        <v>1019</v>
      </c>
      <c r="B1020" t="s">
        <v>995</v>
      </c>
      <c r="G1020" s="14" t="s">
        <v>2563</v>
      </c>
      <c r="H1020" s="13">
        <v>38.305948000000001</v>
      </c>
      <c r="I1020" s="13">
        <v>-122.29530200000001</v>
      </c>
      <c r="J1020" s="13" t="b">
        <v>1</v>
      </c>
      <c r="N1020" s="13" t="s">
        <v>3019</v>
      </c>
      <c r="O1020" s="13" t="s">
        <v>3019</v>
      </c>
      <c r="R1020" s="19">
        <v>1600</v>
      </c>
      <c r="S1020" s="13" t="s">
        <v>4428</v>
      </c>
      <c r="T1020" s="22">
        <v>582300</v>
      </c>
      <c r="U1020" s="13" t="s">
        <v>3016</v>
      </c>
      <c r="V1020" s="14" t="s">
        <v>4118</v>
      </c>
      <c r="W1020" s="13">
        <f t="shared" si="31"/>
        <v>1</v>
      </c>
      <c r="X1020" s="13">
        <f t="shared" si="32"/>
        <v>0</v>
      </c>
      <c r="Y1020" s="12">
        <v>2</v>
      </c>
      <c r="AA1020" s="13" t="s">
        <v>4428</v>
      </c>
      <c r="AB1020" s="13" t="s">
        <v>4428</v>
      </c>
      <c r="AC1020" s="13" t="s">
        <v>4428</v>
      </c>
    </row>
    <row r="1021" spans="1:29">
      <c r="A1021" s="12">
        <v>1020</v>
      </c>
      <c r="B1021" t="s">
        <v>996</v>
      </c>
      <c r="G1021" s="14" t="s">
        <v>2564</v>
      </c>
      <c r="H1021" s="13">
        <v>38.305534000000002</v>
      </c>
      <c r="I1021" s="13">
        <v>-122.30034000000001</v>
      </c>
      <c r="J1021" s="13" t="b">
        <v>1</v>
      </c>
      <c r="N1021" s="13" t="s">
        <v>3019</v>
      </c>
      <c r="O1021" s="13" t="s">
        <v>3019</v>
      </c>
      <c r="R1021" s="13">
        <v>1347</v>
      </c>
      <c r="S1021" s="13">
        <v>1905</v>
      </c>
      <c r="T1021" s="22">
        <v>488600</v>
      </c>
      <c r="U1021" s="13" t="s">
        <v>3016</v>
      </c>
      <c r="V1021" s="14" t="s">
        <v>4119</v>
      </c>
      <c r="W1021" s="13">
        <f t="shared" si="31"/>
        <v>0</v>
      </c>
      <c r="X1021" s="13">
        <f t="shared" si="32"/>
        <v>0</v>
      </c>
      <c r="Y1021" s="12">
        <v>2</v>
      </c>
      <c r="AA1021" s="13" t="s">
        <v>4428</v>
      </c>
      <c r="AB1021" s="13" t="s">
        <v>4428</v>
      </c>
      <c r="AC1021" s="13" t="s">
        <v>4428</v>
      </c>
    </row>
    <row r="1022" spans="1:29">
      <c r="A1022" s="12">
        <v>1021</v>
      </c>
      <c r="B1022" t="s">
        <v>997</v>
      </c>
      <c r="G1022" s="14" t="s">
        <v>2565</v>
      </c>
      <c r="H1022" s="13">
        <v>38.305551000000001</v>
      </c>
      <c r="I1022" s="13">
        <v>-122.300164</v>
      </c>
      <c r="J1022" s="13" t="b">
        <v>1</v>
      </c>
      <c r="N1022" s="13" t="s">
        <v>3019</v>
      </c>
      <c r="O1022" s="13" t="s">
        <v>3019</v>
      </c>
      <c r="R1022" s="13">
        <v>1052</v>
      </c>
      <c r="S1022" s="13">
        <v>1912</v>
      </c>
      <c r="T1022" s="22">
        <v>396800</v>
      </c>
      <c r="U1022" s="13" t="s">
        <v>3017</v>
      </c>
      <c r="V1022" s="14" t="s">
        <v>4120</v>
      </c>
      <c r="W1022" s="13">
        <f t="shared" si="31"/>
        <v>0</v>
      </c>
      <c r="X1022" s="13">
        <f t="shared" si="32"/>
        <v>0</v>
      </c>
      <c r="Y1022" s="12">
        <v>4</v>
      </c>
      <c r="AA1022" s="25">
        <v>41934</v>
      </c>
      <c r="AB1022" s="25">
        <v>41996</v>
      </c>
      <c r="AC1022" s="13">
        <f>DAYS360(AA1022,AB1022,TRUE)</f>
        <v>61</v>
      </c>
    </row>
    <row r="1023" spans="1:29">
      <c r="A1023" s="12">
        <v>1022</v>
      </c>
      <c r="B1023" t="s">
        <v>998</v>
      </c>
      <c r="G1023" s="14" t="s">
        <v>2566</v>
      </c>
      <c r="H1023" s="13">
        <v>38.306047999999997</v>
      </c>
      <c r="I1023" s="13">
        <v>-122.297669</v>
      </c>
      <c r="J1023" s="13" t="b">
        <v>1</v>
      </c>
      <c r="N1023" s="13" t="s">
        <v>3019</v>
      </c>
      <c r="O1023" s="13" t="s">
        <v>3019</v>
      </c>
      <c r="R1023" s="13">
        <v>1238</v>
      </c>
      <c r="S1023" s="13">
        <v>1898</v>
      </c>
      <c r="T1023" s="22">
        <v>462000</v>
      </c>
      <c r="U1023" s="13" t="s">
        <v>3017</v>
      </c>
      <c r="V1023" s="13" t="s">
        <v>3334</v>
      </c>
      <c r="W1023" s="13">
        <f t="shared" si="31"/>
        <v>0</v>
      </c>
      <c r="X1023" s="13">
        <f t="shared" si="32"/>
        <v>0</v>
      </c>
      <c r="Y1023" s="12">
        <v>4</v>
      </c>
      <c r="AA1023" s="13" t="s">
        <v>4428</v>
      </c>
      <c r="AB1023" s="13" t="s">
        <v>4428</v>
      </c>
      <c r="AC1023" s="13" t="s">
        <v>4428</v>
      </c>
    </row>
    <row r="1024" spans="1:29">
      <c r="A1024" s="12">
        <v>1023</v>
      </c>
      <c r="B1024" t="s">
        <v>999</v>
      </c>
      <c r="G1024" s="14" t="s">
        <v>2567</v>
      </c>
      <c r="H1024" s="13">
        <v>38.306072999999998</v>
      </c>
      <c r="I1024" s="13">
        <v>-122.29753100000001</v>
      </c>
      <c r="J1024" s="13" t="b">
        <v>1</v>
      </c>
      <c r="N1024" s="13" t="s">
        <v>3019</v>
      </c>
      <c r="O1024" s="13" t="s">
        <v>3019</v>
      </c>
      <c r="R1024" s="13">
        <v>936</v>
      </c>
      <c r="S1024" s="13">
        <v>1900</v>
      </c>
      <c r="T1024" s="22">
        <v>434000</v>
      </c>
      <c r="U1024" s="13" t="s">
        <v>3017</v>
      </c>
      <c r="V1024" s="13" t="s">
        <v>3334</v>
      </c>
      <c r="W1024" s="13">
        <f t="shared" si="31"/>
        <v>0</v>
      </c>
      <c r="X1024" s="13">
        <f t="shared" si="32"/>
        <v>0</v>
      </c>
      <c r="Y1024" s="12">
        <v>4</v>
      </c>
      <c r="AA1024" s="25">
        <v>42009</v>
      </c>
      <c r="AB1024" s="25">
        <v>42290</v>
      </c>
      <c r="AC1024" s="13">
        <f>DAYS360(AA1024,AB1024,TRUE)</f>
        <v>278</v>
      </c>
    </row>
    <row r="1025" spans="1:29">
      <c r="A1025" s="12">
        <v>1024</v>
      </c>
      <c r="B1025" t="s">
        <v>1000</v>
      </c>
      <c r="G1025" s="14" t="s">
        <v>2568</v>
      </c>
      <c r="H1025" s="13">
        <v>38.306497999999998</v>
      </c>
      <c r="I1025" s="13">
        <v>-122.29743000000001</v>
      </c>
      <c r="J1025" s="13" t="b">
        <v>1</v>
      </c>
      <c r="N1025" s="13" t="s">
        <v>3019</v>
      </c>
      <c r="O1025" s="13" t="s">
        <v>3019</v>
      </c>
      <c r="R1025" s="13">
        <v>584</v>
      </c>
      <c r="S1025" s="13">
        <v>1899</v>
      </c>
      <c r="T1025" s="22">
        <v>424500</v>
      </c>
      <c r="U1025" s="13" t="s">
        <v>3016</v>
      </c>
      <c r="V1025" s="14" t="s">
        <v>4121</v>
      </c>
      <c r="W1025" s="13">
        <f t="shared" si="31"/>
        <v>0</v>
      </c>
      <c r="X1025" s="13">
        <f t="shared" si="32"/>
        <v>1</v>
      </c>
      <c r="Y1025" s="12">
        <v>3</v>
      </c>
      <c r="AA1025" s="25">
        <v>41968</v>
      </c>
      <c r="AB1025" s="25">
        <v>42250</v>
      </c>
      <c r="AC1025" s="13">
        <f>DAYS360(AA1025,AB1025,TRUE)</f>
        <v>278</v>
      </c>
    </row>
    <row r="1026" spans="1:29">
      <c r="A1026" s="12">
        <v>1025</v>
      </c>
      <c r="B1026" t="s">
        <v>1001</v>
      </c>
      <c r="G1026" s="14" t="s">
        <v>2569</v>
      </c>
      <c r="H1026" s="13">
        <v>38.306519000000002</v>
      </c>
      <c r="I1026" s="13">
        <v>-122.29652900000001</v>
      </c>
      <c r="J1026" s="13" t="b">
        <v>1</v>
      </c>
      <c r="N1026" s="13" t="s">
        <v>3019</v>
      </c>
      <c r="O1026" s="13" t="s">
        <v>3019</v>
      </c>
      <c r="R1026" s="13">
        <v>970</v>
      </c>
      <c r="S1026" s="13">
        <v>1947</v>
      </c>
      <c r="T1026" s="22">
        <v>462100</v>
      </c>
      <c r="U1026" s="13" t="s">
        <v>3016</v>
      </c>
      <c r="V1026" s="14" t="s">
        <v>4122</v>
      </c>
      <c r="W1026" s="13">
        <f t="shared" ref="W1026:W1089" si="33">IF(ISNUMBER(FIND("chimney",V1026))= TRUE,1,0)</f>
        <v>1</v>
      </c>
      <c r="X1026" s="13">
        <f t="shared" ref="X1026:X1089" si="34">IF(ISNUMBER(FIND("foundation",V1026))= TRUE,1,0)</f>
        <v>0</v>
      </c>
      <c r="Y1026" s="12">
        <v>2</v>
      </c>
      <c r="AA1026" s="25">
        <v>42114</v>
      </c>
      <c r="AB1026" s="13" t="s">
        <v>3223</v>
      </c>
      <c r="AC1026" s="13" t="s">
        <v>4428</v>
      </c>
    </row>
    <row r="1027" spans="1:29">
      <c r="A1027" s="12">
        <v>1026</v>
      </c>
      <c r="B1027" t="s">
        <v>1002</v>
      </c>
      <c r="G1027" s="14" t="s">
        <v>2570</v>
      </c>
      <c r="H1027" s="13">
        <v>38.306756</v>
      </c>
      <c r="I1027" s="13">
        <v>-122.296109</v>
      </c>
      <c r="J1027" s="13" t="b">
        <v>1</v>
      </c>
      <c r="N1027" s="13" t="s">
        <v>3019</v>
      </c>
      <c r="O1027" s="13" t="s">
        <v>3019</v>
      </c>
      <c r="R1027" s="13">
        <v>516</v>
      </c>
      <c r="S1027" s="13">
        <v>1939</v>
      </c>
      <c r="T1027" s="22">
        <v>414800</v>
      </c>
      <c r="U1027" s="13" t="s">
        <v>3016</v>
      </c>
      <c r="V1027" s="14" t="s">
        <v>4123</v>
      </c>
      <c r="W1027" s="13">
        <f t="shared" si="33"/>
        <v>0</v>
      </c>
      <c r="X1027" s="13">
        <f t="shared" si="34"/>
        <v>1</v>
      </c>
      <c r="Y1027" s="12">
        <v>3</v>
      </c>
      <c r="AA1027" s="25">
        <v>41934</v>
      </c>
      <c r="AB1027" s="25">
        <v>42103</v>
      </c>
      <c r="AC1027" s="13">
        <f>DAYS360(AA1027,AB1027,TRUE)</f>
        <v>167</v>
      </c>
    </row>
    <row r="1028" spans="1:29">
      <c r="A1028" s="12">
        <v>1027</v>
      </c>
      <c r="B1028" t="s">
        <v>1003</v>
      </c>
      <c r="G1028" s="14" t="s">
        <v>2571</v>
      </c>
      <c r="H1028" s="13">
        <v>38.307996000000003</v>
      </c>
      <c r="I1028" s="13">
        <v>-122.296476</v>
      </c>
      <c r="J1028" s="13" t="b">
        <v>1</v>
      </c>
      <c r="N1028" s="13" t="s">
        <v>3019</v>
      </c>
      <c r="O1028" s="13" t="s">
        <v>3019</v>
      </c>
      <c r="R1028" s="19">
        <v>1400</v>
      </c>
      <c r="S1028" s="13" t="s">
        <v>4428</v>
      </c>
      <c r="T1028" s="22">
        <v>669000</v>
      </c>
      <c r="U1028" s="13" t="s">
        <v>3016</v>
      </c>
      <c r="V1028" s="14" t="s">
        <v>4124</v>
      </c>
      <c r="W1028" s="13">
        <f t="shared" si="33"/>
        <v>0</v>
      </c>
      <c r="X1028" s="13">
        <f t="shared" si="34"/>
        <v>1</v>
      </c>
      <c r="Y1028" s="12">
        <v>2</v>
      </c>
      <c r="AA1028" s="25">
        <v>41928</v>
      </c>
      <c r="AB1028" s="25">
        <v>42033</v>
      </c>
      <c r="AC1028" s="13">
        <f>DAYS360(AA1028,AB1028,TRUE)</f>
        <v>103</v>
      </c>
    </row>
    <row r="1029" spans="1:29">
      <c r="A1029" s="12">
        <v>1028</v>
      </c>
      <c r="B1029" t="s">
        <v>1004</v>
      </c>
      <c r="G1029" s="14" t="s">
        <v>2572</v>
      </c>
      <c r="H1029" s="13">
        <v>38.307918000000001</v>
      </c>
      <c r="I1029" s="13">
        <v>-122.297442</v>
      </c>
      <c r="J1029" s="13" t="b">
        <v>1</v>
      </c>
      <c r="N1029" s="13" t="s">
        <v>3019</v>
      </c>
      <c r="O1029" s="13" t="s">
        <v>3019</v>
      </c>
      <c r="R1029" s="19">
        <v>3000</v>
      </c>
      <c r="S1029" s="13" t="s">
        <v>4428</v>
      </c>
      <c r="T1029" s="22" t="s">
        <v>4428</v>
      </c>
      <c r="U1029" s="13" t="s">
        <v>3016</v>
      </c>
      <c r="V1029" s="13" t="s">
        <v>3574</v>
      </c>
      <c r="W1029" s="13">
        <f t="shared" si="33"/>
        <v>0</v>
      </c>
      <c r="X1029" s="13">
        <f t="shared" si="34"/>
        <v>0</v>
      </c>
      <c r="Y1029" s="12">
        <v>2</v>
      </c>
      <c r="AA1029" s="13" t="s">
        <v>4428</v>
      </c>
      <c r="AB1029" s="13" t="s">
        <v>4428</v>
      </c>
      <c r="AC1029" s="13" t="s">
        <v>4428</v>
      </c>
    </row>
    <row r="1030" spans="1:29">
      <c r="A1030" s="12">
        <v>1029</v>
      </c>
      <c r="B1030" t="s">
        <v>1005</v>
      </c>
      <c r="G1030" s="14" t="s">
        <v>2573</v>
      </c>
      <c r="H1030" s="13">
        <v>38.307462999999998</v>
      </c>
      <c r="I1030" s="13">
        <v>-122.296905</v>
      </c>
      <c r="J1030" s="13" t="b">
        <v>1</v>
      </c>
      <c r="N1030" s="13" t="s">
        <v>3019</v>
      </c>
      <c r="O1030" s="13" t="s">
        <v>3019</v>
      </c>
      <c r="R1030" s="13">
        <v>794</v>
      </c>
      <c r="S1030" s="13">
        <v>1943</v>
      </c>
      <c r="T1030" s="22">
        <v>384000</v>
      </c>
      <c r="U1030" s="13" t="s">
        <v>3016</v>
      </c>
      <c r="V1030" s="14" t="s">
        <v>4125</v>
      </c>
      <c r="W1030" s="13">
        <f t="shared" si="33"/>
        <v>1</v>
      </c>
      <c r="X1030" s="13">
        <f t="shared" si="34"/>
        <v>0</v>
      </c>
      <c r="Y1030" s="12">
        <v>2</v>
      </c>
      <c r="AA1030" s="25">
        <v>41925</v>
      </c>
      <c r="AB1030" s="25">
        <v>41929</v>
      </c>
      <c r="AC1030" s="13">
        <f>DAYS360(AA1030,AB1030,TRUE)</f>
        <v>4</v>
      </c>
    </row>
    <row r="1031" spans="1:29">
      <c r="A1031" s="12">
        <v>1030</v>
      </c>
      <c r="B1031" t="s">
        <v>1006</v>
      </c>
      <c r="G1031" s="14" t="s">
        <v>2574</v>
      </c>
      <c r="H1031" s="13">
        <v>38.307262999999999</v>
      </c>
      <c r="I1031" s="13">
        <v>-122.297077</v>
      </c>
      <c r="J1031" s="13" t="b">
        <v>1</v>
      </c>
      <c r="N1031" s="13" t="s">
        <v>3019</v>
      </c>
      <c r="O1031" s="13" t="s">
        <v>3019</v>
      </c>
      <c r="R1031" s="13">
        <v>1010</v>
      </c>
      <c r="S1031" s="13">
        <v>1910</v>
      </c>
      <c r="T1031" s="22">
        <v>397200</v>
      </c>
      <c r="U1031" s="13" t="s">
        <v>3017</v>
      </c>
      <c r="V1031" s="14" t="s">
        <v>4126</v>
      </c>
      <c r="W1031" s="13">
        <f t="shared" si="33"/>
        <v>0</v>
      </c>
      <c r="X1031" s="13">
        <f t="shared" si="34"/>
        <v>0</v>
      </c>
      <c r="Y1031" s="12">
        <v>4</v>
      </c>
      <c r="AA1031" s="13" t="s">
        <v>4428</v>
      </c>
      <c r="AB1031" s="13" t="s">
        <v>4428</v>
      </c>
      <c r="AC1031" s="13" t="s">
        <v>4428</v>
      </c>
    </row>
    <row r="1032" spans="1:29">
      <c r="A1032" s="12">
        <v>1031</v>
      </c>
      <c r="B1032" t="s">
        <v>1007</v>
      </c>
      <c r="G1032" s="14" t="s">
        <v>2575</v>
      </c>
      <c r="H1032" s="13">
        <v>38.307876</v>
      </c>
      <c r="I1032" s="13">
        <v>-122.297814</v>
      </c>
      <c r="J1032" s="13" t="b">
        <v>1</v>
      </c>
      <c r="N1032" s="13" t="s">
        <v>3019</v>
      </c>
      <c r="O1032" s="13" t="s">
        <v>3019</v>
      </c>
      <c r="R1032" s="13">
        <v>2176</v>
      </c>
      <c r="S1032" s="13">
        <v>1910</v>
      </c>
      <c r="T1032" s="22">
        <v>639600</v>
      </c>
      <c r="U1032" s="13" t="s">
        <v>3016</v>
      </c>
      <c r="V1032" s="14" t="s">
        <v>4127</v>
      </c>
      <c r="W1032" s="13">
        <f t="shared" si="33"/>
        <v>0</v>
      </c>
      <c r="X1032" s="13">
        <f t="shared" si="34"/>
        <v>1</v>
      </c>
      <c r="Y1032" s="12">
        <v>2</v>
      </c>
      <c r="AA1032" s="25">
        <v>41904</v>
      </c>
      <c r="AB1032" s="13" t="s">
        <v>3231</v>
      </c>
      <c r="AC1032" s="13" t="s">
        <v>4428</v>
      </c>
    </row>
    <row r="1033" spans="1:29">
      <c r="A1033" s="12">
        <v>1032</v>
      </c>
      <c r="B1033" t="s">
        <v>1008</v>
      </c>
      <c r="G1033" s="14" t="s">
        <v>2576</v>
      </c>
      <c r="H1033" s="13">
        <v>38.306840999999999</v>
      </c>
      <c r="I1033" s="13">
        <v>-122.29749</v>
      </c>
      <c r="J1033" s="13" t="b">
        <v>1</v>
      </c>
      <c r="N1033" s="13" t="s">
        <v>3019</v>
      </c>
      <c r="O1033" s="13" t="s">
        <v>3019</v>
      </c>
      <c r="R1033" s="13">
        <v>1080</v>
      </c>
      <c r="S1033" s="13">
        <v>1923</v>
      </c>
      <c r="T1033" s="22">
        <v>499999</v>
      </c>
      <c r="U1033" s="13" t="s">
        <v>3016</v>
      </c>
      <c r="V1033" s="14" t="s">
        <v>4128</v>
      </c>
      <c r="W1033" s="13">
        <f t="shared" si="33"/>
        <v>1</v>
      </c>
      <c r="X1033" s="13">
        <f t="shared" si="34"/>
        <v>0</v>
      </c>
      <c r="Y1033" s="12">
        <v>2</v>
      </c>
      <c r="AA1033" s="25">
        <v>41891</v>
      </c>
      <c r="AB1033" s="13" t="s">
        <v>3188</v>
      </c>
      <c r="AC1033" s="13" t="s">
        <v>4428</v>
      </c>
    </row>
    <row r="1034" spans="1:29">
      <c r="A1034" s="12">
        <v>1033</v>
      </c>
      <c r="B1034" t="s">
        <v>1009</v>
      </c>
      <c r="G1034" s="14" t="s">
        <v>2577</v>
      </c>
      <c r="H1034" s="13">
        <v>38.306795000000001</v>
      </c>
      <c r="I1034" s="13">
        <v>-122.297916</v>
      </c>
      <c r="J1034" s="13" t="b">
        <v>1</v>
      </c>
      <c r="N1034" s="13" t="s">
        <v>3019</v>
      </c>
      <c r="O1034" s="13" t="s">
        <v>3019</v>
      </c>
      <c r="R1034" s="13">
        <v>1216</v>
      </c>
      <c r="S1034" s="13">
        <v>1898</v>
      </c>
      <c r="T1034" s="22">
        <v>663500</v>
      </c>
      <c r="U1034" s="13" t="s">
        <v>3016</v>
      </c>
      <c r="V1034" s="14" t="s">
        <v>4129</v>
      </c>
      <c r="W1034" s="13">
        <f t="shared" si="33"/>
        <v>0</v>
      </c>
      <c r="X1034" s="13">
        <f t="shared" si="34"/>
        <v>0</v>
      </c>
      <c r="Y1034" s="12">
        <v>2</v>
      </c>
      <c r="AA1034" s="25">
        <v>42298</v>
      </c>
      <c r="AB1034" s="13" t="s">
        <v>3232</v>
      </c>
      <c r="AC1034" s="13" t="s">
        <v>4428</v>
      </c>
    </row>
    <row r="1035" spans="1:29">
      <c r="A1035" s="12">
        <v>1034</v>
      </c>
      <c r="B1035" t="s">
        <v>1010</v>
      </c>
      <c r="G1035" s="14" t="s">
        <v>2578</v>
      </c>
      <c r="H1035" s="13">
        <v>38.307271999999998</v>
      </c>
      <c r="I1035" s="13">
        <v>-122.297944</v>
      </c>
      <c r="J1035" s="13" t="b">
        <v>1</v>
      </c>
      <c r="N1035" s="13" t="s">
        <v>3019</v>
      </c>
      <c r="O1035" s="13" t="s">
        <v>3019</v>
      </c>
      <c r="R1035" s="13">
        <v>1328</v>
      </c>
      <c r="S1035" s="13">
        <v>1908</v>
      </c>
      <c r="T1035" s="22">
        <v>517500</v>
      </c>
      <c r="U1035" s="13" t="s">
        <v>3016</v>
      </c>
      <c r="V1035" s="14" t="s">
        <v>4130</v>
      </c>
      <c r="W1035" s="13">
        <f t="shared" si="33"/>
        <v>1</v>
      </c>
      <c r="X1035" s="13">
        <f t="shared" si="34"/>
        <v>0</v>
      </c>
      <c r="Y1035" s="12">
        <v>2</v>
      </c>
      <c r="AA1035" s="13" t="s">
        <v>4428</v>
      </c>
      <c r="AB1035" s="13" t="s">
        <v>4428</v>
      </c>
      <c r="AC1035" s="13" t="s">
        <v>4428</v>
      </c>
    </row>
    <row r="1036" spans="1:29">
      <c r="A1036" s="12">
        <v>1035</v>
      </c>
      <c r="B1036" t="s">
        <v>1011</v>
      </c>
      <c r="G1036" s="14" t="s">
        <v>2579</v>
      </c>
      <c r="H1036" s="13">
        <v>38.307664000000003</v>
      </c>
      <c r="I1036" s="13">
        <v>-122.29852</v>
      </c>
      <c r="J1036" s="13" t="b">
        <v>1</v>
      </c>
      <c r="N1036" s="13" t="s">
        <v>3018</v>
      </c>
      <c r="O1036" s="13" t="s">
        <v>3018</v>
      </c>
      <c r="R1036" s="19">
        <v>1200</v>
      </c>
      <c r="S1036" s="13" t="s">
        <v>4428</v>
      </c>
      <c r="T1036" s="22" t="s">
        <v>4428</v>
      </c>
      <c r="U1036" s="13" t="s">
        <v>3016</v>
      </c>
      <c r="V1036" s="14" t="s">
        <v>4131</v>
      </c>
      <c r="W1036" s="13">
        <f t="shared" si="33"/>
        <v>0</v>
      </c>
      <c r="X1036" s="13">
        <f t="shared" si="34"/>
        <v>0</v>
      </c>
      <c r="Y1036" s="12">
        <v>2</v>
      </c>
      <c r="AA1036" s="25">
        <v>41947</v>
      </c>
      <c r="AB1036" s="25">
        <v>42186</v>
      </c>
      <c r="AC1036" s="13">
        <f>DAYS360(AA1036,AB1036,TRUE)</f>
        <v>237</v>
      </c>
    </row>
    <row r="1037" spans="1:29">
      <c r="A1037" s="12">
        <v>1036</v>
      </c>
      <c r="B1037" t="s">
        <v>1012</v>
      </c>
      <c r="G1037" s="14" t="s">
        <v>2580</v>
      </c>
      <c r="H1037" s="13">
        <v>38.307651999999997</v>
      </c>
      <c r="I1037" s="13">
        <v>-122.29880199999999</v>
      </c>
      <c r="J1037" s="13" t="b">
        <v>1</v>
      </c>
      <c r="N1037" s="13" t="s">
        <v>3019</v>
      </c>
      <c r="O1037" s="13" t="s">
        <v>3019</v>
      </c>
      <c r="R1037" s="13">
        <v>924</v>
      </c>
      <c r="S1037" s="13">
        <v>1900</v>
      </c>
      <c r="T1037" s="22">
        <v>357700</v>
      </c>
      <c r="U1037" s="13" t="s">
        <v>3016</v>
      </c>
      <c r="V1037" s="14" t="s">
        <v>4132</v>
      </c>
      <c r="W1037" s="13">
        <f t="shared" si="33"/>
        <v>0</v>
      </c>
      <c r="X1037" s="13">
        <f t="shared" si="34"/>
        <v>0</v>
      </c>
      <c r="Y1037" s="12">
        <v>2</v>
      </c>
      <c r="AA1037" s="25">
        <v>41919</v>
      </c>
      <c r="AB1037" s="13" t="s">
        <v>3233</v>
      </c>
      <c r="AC1037" s="13" t="s">
        <v>4428</v>
      </c>
    </row>
    <row r="1038" spans="1:29">
      <c r="A1038" s="12">
        <v>1037</v>
      </c>
      <c r="B1038" t="s">
        <v>1013</v>
      </c>
      <c r="G1038" s="14" t="s">
        <v>2581</v>
      </c>
      <c r="H1038" s="13">
        <v>38.306975999999999</v>
      </c>
      <c r="I1038" s="13">
        <v>-122.30049699999999</v>
      </c>
      <c r="J1038" s="13" t="b">
        <v>1</v>
      </c>
      <c r="N1038" s="13" t="s">
        <v>3019</v>
      </c>
      <c r="O1038" s="13" t="s">
        <v>3019</v>
      </c>
      <c r="R1038" s="19">
        <v>3400</v>
      </c>
      <c r="S1038" s="13" t="s">
        <v>4428</v>
      </c>
      <c r="T1038" s="22">
        <v>160900</v>
      </c>
      <c r="U1038" s="13" t="s">
        <v>3017</v>
      </c>
      <c r="V1038" s="14" t="s">
        <v>4133</v>
      </c>
      <c r="W1038" s="13">
        <f t="shared" si="33"/>
        <v>0</v>
      </c>
      <c r="X1038" s="13">
        <f t="shared" si="34"/>
        <v>0</v>
      </c>
      <c r="Y1038" s="12">
        <v>4</v>
      </c>
      <c r="AA1038" s="13" t="s">
        <v>4428</v>
      </c>
      <c r="AB1038" s="13" t="s">
        <v>4428</v>
      </c>
      <c r="AC1038" s="13" t="s">
        <v>4428</v>
      </c>
    </row>
    <row r="1039" spans="1:29">
      <c r="A1039" s="12">
        <v>1038</v>
      </c>
      <c r="B1039" t="s">
        <v>1014</v>
      </c>
      <c r="G1039" s="14" t="s">
        <v>2582</v>
      </c>
      <c r="H1039" s="13">
        <v>38.306865000000002</v>
      </c>
      <c r="I1039" s="13">
        <v>-122.30118400000001</v>
      </c>
      <c r="J1039" s="13" t="b">
        <v>1</v>
      </c>
      <c r="N1039" s="13" t="s">
        <v>3018</v>
      </c>
      <c r="O1039" s="13" t="s">
        <v>3018</v>
      </c>
      <c r="R1039" s="13">
        <v>15394</v>
      </c>
      <c r="S1039" s="13">
        <v>1960</v>
      </c>
      <c r="T1039" s="22">
        <v>1482300</v>
      </c>
      <c r="U1039" s="13" t="s">
        <v>3016</v>
      </c>
      <c r="V1039" s="14" t="s">
        <v>4134</v>
      </c>
      <c r="W1039" s="13">
        <f t="shared" si="33"/>
        <v>0</v>
      </c>
      <c r="X1039" s="13">
        <f t="shared" si="34"/>
        <v>0</v>
      </c>
      <c r="Y1039" s="12">
        <v>2</v>
      </c>
      <c r="AA1039" s="13" t="s">
        <v>4428</v>
      </c>
      <c r="AB1039" s="13" t="s">
        <v>4428</v>
      </c>
      <c r="AC1039" s="13" t="s">
        <v>4428</v>
      </c>
    </row>
    <row r="1040" spans="1:29">
      <c r="A1040" s="12">
        <v>1039</v>
      </c>
      <c r="B1040" t="s">
        <v>1015</v>
      </c>
      <c r="G1040" s="14" t="s">
        <v>2583</v>
      </c>
      <c r="H1040" s="13">
        <v>38.307389000000001</v>
      </c>
      <c r="I1040" s="13">
        <v>-122.301362</v>
      </c>
      <c r="J1040" s="13" t="b">
        <v>1</v>
      </c>
      <c r="N1040" s="13" t="s">
        <v>3018</v>
      </c>
      <c r="O1040" s="13" t="s">
        <v>3018</v>
      </c>
      <c r="R1040" s="19" t="s">
        <v>3027</v>
      </c>
      <c r="S1040" s="13" t="s">
        <v>4428</v>
      </c>
      <c r="T1040" s="22" t="s">
        <v>4428</v>
      </c>
      <c r="U1040" s="13" t="s">
        <v>3016</v>
      </c>
      <c r="V1040" s="14" t="s">
        <v>4135</v>
      </c>
      <c r="W1040" s="13">
        <f t="shared" si="33"/>
        <v>0</v>
      </c>
      <c r="X1040" s="13">
        <f t="shared" si="34"/>
        <v>0</v>
      </c>
      <c r="Y1040" s="12">
        <v>2</v>
      </c>
      <c r="AA1040" s="13" t="s">
        <v>4428</v>
      </c>
      <c r="AB1040" s="13" t="s">
        <v>4428</v>
      </c>
      <c r="AC1040" s="13" t="s">
        <v>4428</v>
      </c>
    </row>
    <row r="1041" spans="1:29">
      <c r="A1041" s="12">
        <v>1040</v>
      </c>
      <c r="B1041" t="s">
        <v>1016</v>
      </c>
      <c r="G1041" s="14" t="s">
        <v>2584</v>
      </c>
      <c r="H1041" s="13">
        <v>38.307397000000002</v>
      </c>
      <c r="I1041" s="13">
        <v>-122.30132399999999</v>
      </c>
      <c r="J1041" s="13" t="b">
        <v>1</v>
      </c>
      <c r="N1041" s="13" t="s">
        <v>3018</v>
      </c>
      <c r="O1041" s="13" t="s">
        <v>3018</v>
      </c>
      <c r="R1041" s="19" t="s">
        <v>3027</v>
      </c>
      <c r="S1041" s="13" t="s">
        <v>4428</v>
      </c>
      <c r="T1041" s="22" t="s">
        <v>4428</v>
      </c>
      <c r="U1041" s="13" t="s">
        <v>3016</v>
      </c>
      <c r="V1041" s="14" t="s">
        <v>4135</v>
      </c>
      <c r="W1041" s="13">
        <f t="shared" si="33"/>
        <v>0</v>
      </c>
      <c r="X1041" s="13">
        <f t="shared" si="34"/>
        <v>0</v>
      </c>
      <c r="Y1041" s="12">
        <v>2</v>
      </c>
      <c r="AA1041" s="13" t="s">
        <v>4428</v>
      </c>
      <c r="AB1041" s="13" t="s">
        <v>4428</v>
      </c>
      <c r="AC1041" s="13" t="s">
        <v>4428</v>
      </c>
    </row>
    <row r="1042" spans="1:29">
      <c r="A1042" s="12">
        <v>1041</v>
      </c>
      <c r="B1042" t="s">
        <v>1017</v>
      </c>
      <c r="G1042" s="14" t="s">
        <v>2585</v>
      </c>
      <c r="H1042" s="13">
        <v>38.307398999999997</v>
      </c>
      <c r="I1042" s="13">
        <v>-122.301316</v>
      </c>
      <c r="J1042" s="13" t="b">
        <v>1</v>
      </c>
      <c r="N1042" s="13" t="s">
        <v>3018</v>
      </c>
      <c r="O1042" s="13" t="s">
        <v>3018</v>
      </c>
      <c r="R1042" s="19" t="s">
        <v>3027</v>
      </c>
      <c r="S1042" s="13" t="s">
        <v>4428</v>
      </c>
      <c r="T1042" s="22" t="s">
        <v>4428</v>
      </c>
      <c r="U1042" s="13" t="s">
        <v>3016</v>
      </c>
      <c r="V1042" s="14" t="s">
        <v>4135</v>
      </c>
      <c r="W1042" s="13">
        <f t="shared" si="33"/>
        <v>0</v>
      </c>
      <c r="X1042" s="13">
        <f t="shared" si="34"/>
        <v>0</v>
      </c>
      <c r="Y1042" s="12">
        <v>2</v>
      </c>
      <c r="AA1042" s="13" t="s">
        <v>4428</v>
      </c>
      <c r="AB1042" s="13" t="s">
        <v>4428</v>
      </c>
      <c r="AC1042" s="13" t="s">
        <v>4428</v>
      </c>
    </row>
    <row r="1043" spans="1:29">
      <c r="A1043" s="12">
        <v>1042</v>
      </c>
      <c r="B1043" t="s">
        <v>1018</v>
      </c>
      <c r="G1043" s="14" t="s">
        <v>2586</v>
      </c>
      <c r="H1043" s="13">
        <v>38.307400999999999</v>
      </c>
      <c r="I1043" s="13">
        <v>-122.301309</v>
      </c>
      <c r="J1043" s="13" t="b">
        <v>1</v>
      </c>
      <c r="N1043" s="13" t="s">
        <v>3018</v>
      </c>
      <c r="O1043" s="13" t="s">
        <v>3018</v>
      </c>
      <c r="R1043" s="19" t="s">
        <v>3027</v>
      </c>
      <c r="S1043" s="13" t="s">
        <v>4428</v>
      </c>
      <c r="T1043" s="22" t="s">
        <v>4428</v>
      </c>
      <c r="U1043" s="13" t="s">
        <v>3016</v>
      </c>
      <c r="V1043" s="14" t="s">
        <v>4135</v>
      </c>
      <c r="W1043" s="13">
        <f t="shared" si="33"/>
        <v>0</v>
      </c>
      <c r="X1043" s="13">
        <f t="shared" si="34"/>
        <v>0</v>
      </c>
      <c r="Y1043" s="12">
        <v>2</v>
      </c>
      <c r="AA1043" s="13" t="s">
        <v>4428</v>
      </c>
      <c r="AB1043" s="13" t="s">
        <v>4428</v>
      </c>
      <c r="AC1043" s="13" t="s">
        <v>4428</v>
      </c>
    </row>
    <row r="1044" spans="1:29">
      <c r="A1044" s="12">
        <v>1043</v>
      </c>
      <c r="B1044" t="s">
        <v>1019</v>
      </c>
      <c r="G1044" s="14" t="s">
        <v>2587</v>
      </c>
      <c r="H1044" s="13">
        <v>38.307403000000001</v>
      </c>
      <c r="I1044" s="13">
        <v>-122.301301</v>
      </c>
      <c r="J1044" s="13" t="b">
        <v>1</v>
      </c>
      <c r="N1044" s="13" t="s">
        <v>3018</v>
      </c>
      <c r="O1044" s="13" t="s">
        <v>3018</v>
      </c>
      <c r="R1044" s="19" t="s">
        <v>3027</v>
      </c>
      <c r="S1044" s="13" t="s">
        <v>4428</v>
      </c>
      <c r="T1044" s="22" t="s">
        <v>4428</v>
      </c>
      <c r="U1044" s="13" t="s">
        <v>3016</v>
      </c>
      <c r="V1044" s="14" t="s">
        <v>4135</v>
      </c>
      <c r="W1044" s="13">
        <f t="shared" si="33"/>
        <v>0</v>
      </c>
      <c r="X1044" s="13">
        <f t="shared" si="34"/>
        <v>0</v>
      </c>
      <c r="Y1044" s="12">
        <v>2</v>
      </c>
      <c r="AA1044" s="13" t="s">
        <v>4428</v>
      </c>
      <c r="AB1044" s="13" t="s">
        <v>4428</v>
      </c>
      <c r="AC1044" s="13" t="s">
        <v>4428</v>
      </c>
    </row>
    <row r="1045" spans="1:29">
      <c r="A1045" s="12">
        <v>1044</v>
      </c>
      <c r="B1045" t="s">
        <v>1020</v>
      </c>
      <c r="G1045" s="14" t="s">
        <v>2588</v>
      </c>
      <c r="H1045" s="13">
        <v>38.307156999999997</v>
      </c>
      <c r="I1045" s="13">
        <v>-122.300901</v>
      </c>
      <c r="J1045" s="13" t="b">
        <v>1</v>
      </c>
      <c r="N1045" s="13" t="s">
        <v>3018</v>
      </c>
      <c r="O1045" s="13" t="s">
        <v>3018</v>
      </c>
      <c r="R1045" s="13">
        <v>4224</v>
      </c>
      <c r="S1045" s="13">
        <v>1963</v>
      </c>
      <c r="T1045" s="22">
        <v>1158900</v>
      </c>
      <c r="U1045" s="13" t="s">
        <v>3016</v>
      </c>
      <c r="V1045" s="14" t="s">
        <v>4135</v>
      </c>
      <c r="W1045" s="13">
        <f t="shared" si="33"/>
        <v>0</v>
      </c>
      <c r="X1045" s="13">
        <f t="shared" si="34"/>
        <v>0</v>
      </c>
      <c r="Y1045" s="12">
        <v>2</v>
      </c>
      <c r="AA1045" s="25">
        <v>42157</v>
      </c>
      <c r="AB1045" s="13" t="s">
        <v>3234</v>
      </c>
      <c r="AC1045" s="13" t="s">
        <v>4428</v>
      </c>
    </row>
    <row r="1046" spans="1:29">
      <c r="A1046" s="12">
        <v>1045</v>
      </c>
      <c r="B1046" t="s">
        <v>1021</v>
      </c>
      <c r="G1046" s="14" t="s">
        <v>2589</v>
      </c>
      <c r="H1046" s="13">
        <v>38.307389999999998</v>
      </c>
      <c r="I1046" s="13">
        <v>-122.301354</v>
      </c>
      <c r="J1046" s="13" t="b">
        <v>1</v>
      </c>
      <c r="N1046" s="13" t="s">
        <v>3018</v>
      </c>
      <c r="O1046" s="13" t="s">
        <v>3018</v>
      </c>
      <c r="R1046" s="19" t="s">
        <v>3027</v>
      </c>
      <c r="S1046" s="13" t="s">
        <v>4428</v>
      </c>
      <c r="T1046" s="22" t="s">
        <v>4428</v>
      </c>
      <c r="U1046" s="13" t="s">
        <v>3016</v>
      </c>
      <c r="V1046" s="14" t="s">
        <v>4135</v>
      </c>
      <c r="W1046" s="13">
        <f t="shared" si="33"/>
        <v>0</v>
      </c>
      <c r="X1046" s="13">
        <f t="shared" si="34"/>
        <v>0</v>
      </c>
      <c r="Y1046" s="12">
        <v>2</v>
      </c>
      <c r="AA1046" s="13" t="s">
        <v>4428</v>
      </c>
      <c r="AB1046" s="13" t="s">
        <v>4428</v>
      </c>
      <c r="AC1046" s="13" t="s">
        <v>4428</v>
      </c>
    </row>
    <row r="1047" spans="1:29">
      <c r="A1047" s="12">
        <v>1046</v>
      </c>
      <c r="B1047" t="s">
        <v>1022</v>
      </c>
      <c r="G1047" s="14" t="s">
        <v>2590</v>
      </c>
      <c r="H1047" s="13">
        <v>38.307395999999997</v>
      </c>
      <c r="I1047" s="13">
        <v>-122.301331</v>
      </c>
      <c r="J1047" s="13" t="b">
        <v>1</v>
      </c>
      <c r="N1047" s="13" t="s">
        <v>3018</v>
      </c>
      <c r="O1047" s="13" t="s">
        <v>3018</v>
      </c>
      <c r="R1047" s="19" t="s">
        <v>3027</v>
      </c>
      <c r="S1047" s="13" t="s">
        <v>4428</v>
      </c>
      <c r="T1047" s="22" t="s">
        <v>4428</v>
      </c>
      <c r="U1047" s="13" t="s">
        <v>3016</v>
      </c>
      <c r="V1047" s="14" t="s">
        <v>4135</v>
      </c>
      <c r="W1047" s="13">
        <f t="shared" si="33"/>
        <v>0</v>
      </c>
      <c r="X1047" s="13">
        <f t="shared" si="34"/>
        <v>0</v>
      </c>
      <c r="Y1047" s="12">
        <v>2</v>
      </c>
      <c r="AA1047" s="13" t="s">
        <v>4428</v>
      </c>
      <c r="AB1047" s="13" t="s">
        <v>4428</v>
      </c>
      <c r="AC1047" s="13" t="s">
        <v>4428</v>
      </c>
    </row>
    <row r="1048" spans="1:29">
      <c r="A1048" s="12">
        <v>1047</v>
      </c>
      <c r="B1048" t="s">
        <v>1023</v>
      </c>
      <c r="G1048" s="14" t="s">
        <v>2591</v>
      </c>
      <c r="H1048" s="13">
        <v>38.307392</v>
      </c>
      <c r="I1048" s="13">
        <v>-122.30134700000001</v>
      </c>
      <c r="J1048" s="13" t="b">
        <v>1</v>
      </c>
      <c r="N1048" s="13" t="s">
        <v>3018</v>
      </c>
      <c r="O1048" s="13" t="s">
        <v>3018</v>
      </c>
      <c r="R1048" s="19" t="s">
        <v>3027</v>
      </c>
      <c r="S1048" s="13" t="s">
        <v>4428</v>
      </c>
      <c r="T1048" s="22" t="s">
        <v>4428</v>
      </c>
      <c r="U1048" s="13" t="s">
        <v>3016</v>
      </c>
      <c r="V1048" s="14" t="s">
        <v>4135</v>
      </c>
      <c r="W1048" s="13">
        <f t="shared" si="33"/>
        <v>0</v>
      </c>
      <c r="X1048" s="13">
        <f t="shared" si="34"/>
        <v>0</v>
      </c>
      <c r="Y1048" s="12">
        <v>2</v>
      </c>
      <c r="AA1048" s="13" t="s">
        <v>4428</v>
      </c>
      <c r="AB1048" s="13" t="s">
        <v>4428</v>
      </c>
      <c r="AC1048" s="13" t="s">
        <v>4428</v>
      </c>
    </row>
    <row r="1049" spans="1:29">
      <c r="A1049" s="12">
        <v>1048</v>
      </c>
      <c r="B1049" t="s">
        <v>1024</v>
      </c>
      <c r="G1049" s="14" t="s">
        <v>2592</v>
      </c>
      <c r="H1049" s="13">
        <v>38.307394000000002</v>
      </c>
      <c r="I1049" s="13">
        <v>-122.301339</v>
      </c>
      <c r="J1049" s="13" t="b">
        <v>1</v>
      </c>
      <c r="N1049" s="13" t="s">
        <v>3018</v>
      </c>
      <c r="O1049" s="13" t="s">
        <v>3018</v>
      </c>
      <c r="R1049" s="19" t="s">
        <v>3027</v>
      </c>
      <c r="S1049" s="13" t="s">
        <v>4428</v>
      </c>
      <c r="T1049" s="22" t="s">
        <v>4428</v>
      </c>
      <c r="U1049" s="13" t="s">
        <v>3016</v>
      </c>
      <c r="V1049" s="14" t="s">
        <v>4135</v>
      </c>
      <c r="W1049" s="13">
        <f t="shared" si="33"/>
        <v>0</v>
      </c>
      <c r="X1049" s="13">
        <f t="shared" si="34"/>
        <v>0</v>
      </c>
      <c r="Y1049" s="12">
        <v>2</v>
      </c>
      <c r="AA1049" s="13" t="s">
        <v>4428</v>
      </c>
      <c r="AB1049" s="13" t="s">
        <v>4428</v>
      </c>
      <c r="AC1049" s="13" t="s">
        <v>4428</v>
      </c>
    </row>
    <row r="1050" spans="1:29">
      <c r="A1050" s="12">
        <v>1049</v>
      </c>
      <c r="B1050" t="s">
        <v>1452</v>
      </c>
      <c r="G1050" s="14" t="s">
        <v>2593</v>
      </c>
      <c r="H1050" s="13">
        <v>38.303907000000002</v>
      </c>
      <c r="I1050" s="13">
        <v>-122.302108</v>
      </c>
      <c r="J1050" s="13" t="b">
        <v>1</v>
      </c>
      <c r="N1050" s="13" t="s">
        <v>3019</v>
      </c>
      <c r="O1050" s="13" t="s">
        <v>3019</v>
      </c>
      <c r="R1050" s="19">
        <v>1750</v>
      </c>
      <c r="S1050" s="13" t="s">
        <v>4428</v>
      </c>
      <c r="T1050" s="22">
        <v>562800</v>
      </c>
      <c r="U1050" s="13" t="s">
        <v>3017</v>
      </c>
      <c r="V1050" s="14" t="s">
        <v>4136</v>
      </c>
      <c r="W1050" s="13">
        <f t="shared" si="33"/>
        <v>0</v>
      </c>
      <c r="X1050" s="13">
        <f t="shared" si="34"/>
        <v>1</v>
      </c>
      <c r="Y1050" s="12">
        <v>4</v>
      </c>
      <c r="AA1050" s="25">
        <v>41922</v>
      </c>
      <c r="AB1050" s="13" t="s">
        <v>3235</v>
      </c>
      <c r="AC1050" s="13" t="s">
        <v>4428</v>
      </c>
    </row>
    <row r="1051" spans="1:29">
      <c r="A1051" s="12">
        <v>1050</v>
      </c>
      <c r="B1051" t="s">
        <v>1025</v>
      </c>
      <c r="G1051" s="14" t="s">
        <v>2594</v>
      </c>
      <c r="H1051" s="13">
        <v>38.299607000000002</v>
      </c>
      <c r="I1051" s="13">
        <v>-122.276798</v>
      </c>
      <c r="J1051" s="13" t="b">
        <v>1</v>
      </c>
      <c r="N1051" s="13" t="s">
        <v>3019</v>
      </c>
      <c r="O1051" s="13" t="s">
        <v>3019</v>
      </c>
      <c r="R1051" s="13">
        <v>952</v>
      </c>
      <c r="S1051" s="13">
        <v>1900</v>
      </c>
      <c r="T1051" s="22">
        <v>460100</v>
      </c>
      <c r="U1051" s="13" t="s">
        <v>3017</v>
      </c>
      <c r="V1051" s="14" t="s">
        <v>4137</v>
      </c>
      <c r="W1051" s="13">
        <f t="shared" si="33"/>
        <v>0</v>
      </c>
      <c r="X1051" s="13">
        <f t="shared" si="34"/>
        <v>0</v>
      </c>
      <c r="Y1051" s="12">
        <v>4</v>
      </c>
      <c r="AA1051" s="13" t="s">
        <v>4428</v>
      </c>
      <c r="AB1051" s="13" t="s">
        <v>4428</v>
      </c>
      <c r="AC1051" s="13" t="s">
        <v>4428</v>
      </c>
    </row>
    <row r="1052" spans="1:29">
      <c r="A1052" s="12">
        <v>1051</v>
      </c>
      <c r="B1052" t="s">
        <v>1026</v>
      </c>
      <c r="G1052" s="14" t="s">
        <v>2595</v>
      </c>
      <c r="H1052" s="13">
        <v>38.298856999999998</v>
      </c>
      <c r="I1052" s="13">
        <v>-122.28190499999999</v>
      </c>
      <c r="J1052" s="13" t="b">
        <v>1</v>
      </c>
      <c r="N1052" s="13" t="s">
        <v>3018</v>
      </c>
      <c r="O1052" s="13" t="s">
        <v>3018</v>
      </c>
      <c r="R1052" s="19">
        <v>1800</v>
      </c>
      <c r="S1052" s="13" t="s">
        <v>4428</v>
      </c>
      <c r="T1052" s="22" t="s">
        <v>4428</v>
      </c>
      <c r="U1052" s="13" t="s">
        <v>3016</v>
      </c>
      <c r="V1052" s="14" t="s">
        <v>4138</v>
      </c>
      <c r="W1052" s="13">
        <f t="shared" si="33"/>
        <v>0</v>
      </c>
      <c r="X1052" s="13">
        <f t="shared" si="34"/>
        <v>0</v>
      </c>
      <c r="Y1052" s="12">
        <v>2</v>
      </c>
      <c r="AA1052" s="13" t="s">
        <v>4428</v>
      </c>
      <c r="AB1052" s="13" t="s">
        <v>4428</v>
      </c>
      <c r="AC1052" s="13" t="s">
        <v>4428</v>
      </c>
    </row>
    <row r="1053" spans="1:29">
      <c r="A1053" s="12">
        <v>1052</v>
      </c>
      <c r="B1053" t="s">
        <v>1027</v>
      </c>
      <c r="G1053" s="14" t="s">
        <v>2596</v>
      </c>
      <c r="H1053" s="13">
        <v>38.301923000000002</v>
      </c>
      <c r="I1053" s="13">
        <v>-122.277429</v>
      </c>
      <c r="J1053" s="13" t="b">
        <v>1</v>
      </c>
      <c r="N1053" s="13" t="s">
        <v>3019</v>
      </c>
      <c r="O1053" s="13" t="s">
        <v>3019</v>
      </c>
      <c r="R1053" s="13">
        <v>946</v>
      </c>
      <c r="S1053" s="13">
        <v>1900</v>
      </c>
      <c r="T1053" s="22">
        <v>471500</v>
      </c>
      <c r="U1053" s="13" t="s">
        <v>3016</v>
      </c>
      <c r="V1053" s="14" t="s">
        <v>4139</v>
      </c>
      <c r="W1053" s="13">
        <f t="shared" si="33"/>
        <v>0</v>
      </c>
      <c r="X1053" s="13">
        <f t="shared" si="34"/>
        <v>0</v>
      </c>
      <c r="Y1053" s="12">
        <v>2</v>
      </c>
      <c r="AA1053" s="13" t="s">
        <v>4428</v>
      </c>
      <c r="AB1053" s="13" t="s">
        <v>4428</v>
      </c>
      <c r="AC1053" s="13" t="s">
        <v>4428</v>
      </c>
    </row>
    <row r="1054" spans="1:29">
      <c r="A1054" s="12">
        <v>1053</v>
      </c>
      <c r="B1054" t="s">
        <v>1028</v>
      </c>
      <c r="G1054" s="14" t="s">
        <v>2597</v>
      </c>
      <c r="H1054" s="13">
        <v>38.30153</v>
      </c>
      <c r="I1054" s="13">
        <v>-122.277913</v>
      </c>
      <c r="J1054" s="13" t="b">
        <v>1</v>
      </c>
      <c r="N1054" s="13" t="s">
        <v>3019</v>
      </c>
      <c r="O1054" s="13" t="s">
        <v>3019</v>
      </c>
      <c r="R1054" s="13">
        <v>1259</v>
      </c>
      <c r="S1054" s="13">
        <v>1900</v>
      </c>
      <c r="T1054" s="22">
        <v>584500</v>
      </c>
      <c r="U1054" s="13" t="s">
        <v>3016</v>
      </c>
      <c r="V1054" s="14" t="s">
        <v>4140</v>
      </c>
      <c r="W1054" s="13">
        <f t="shared" si="33"/>
        <v>0</v>
      </c>
      <c r="X1054" s="13">
        <f t="shared" si="34"/>
        <v>0</v>
      </c>
      <c r="Y1054" s="12">
        <v>2</v>
      </c>
      <c r="AA1054" s="25">
        <v>41891</v>
      </c>
      <c r="AB1054" s="13" t="s">
        <v>3227</v>
      </c>
      <c r="AC1054" s="13" t="s">
        <v>4428</v>
      </c>
    </row>
    <row r="1055" spans="1:29">
      <c r="A1055" s="12">
        <v>1054</v>
      </c>
      <c r="B1055" t="s">
        <v>1029</v>
      </c>
      <c r="G1055" s="14" t="s">
        <v>2598</v>
      </c>
      <c r="H1055" s="13">
        <v>38.301048999999999</v>
      </c>
      <c r="I1055" s="13">
        <v>-122.281198</v>
      </c>
      <c r="J1055" s="13" t="b">
        <v>1</v>
      </c>
      <c r="N1055" s="13" t="s">
        <v>3019</v>
      </c>
      <c r="O1055" s="13" t="s">
        <v>3019</v>
      </c>
      <c r="R1055" s="13">
        <v>1175</v>
      </c>
      <c r="S1055" s="13">
        <v>1890</v>
      </c>
      <c r="T1055" s="22">
        <v>526400</v>
      </c>
      <c r="U1055" s="13" t="s">
        <v>3016</v>
      </c>
      <c r="V1055" s="13" t="s">
        <v>4141</v>
      </c>
      <c r="W1055" s="13">
        <f t="shared" si="33"/>
        <v>0</v>
      </c>
      <c r="X1055" s="13">
        <f t="shared" si="34"/>
        <v>0</v>
      </c>
      <c r="Y1055" s="12">
        <v>2</v>
      </c>
      <c r="AA1055" s="13" t="s">
        <v>4428</v>
      </c>
      <c r="AB1055" s="13" t="s">
        <v>4428</v>
      </c>
      <c r="AC1055" s="13" t="s">
        <v>4428</v>
      </c>
    </row>
    <row r="1056" spans="1:29">
      <c r="A1056" s="12">
        <v>1055</v>
      </c>
      <c r="B1056" t="s">
        <v>1030</v>
      </c>
      <c r="G1056" s="14" t="s">
        <v>2599</v>
      </c>
      <c r="H1056" s="13">
        <v>38.300426000000002</v>
      </c>
      <c r="I1056" s="13">
        <v>-122.281986</v>
      </c>
      <c r="J1056" s="13" t="b">
        <v>1</v>
      </c>
      <c r="N1056" s="13" t="s">
        <v>3018</v>
      </c>
      <c r="O1056" s="13" t="s">
        <v>3018</v>
      </c>
      <c r="R1056" s="19" t="s">
        <v>3027</v>
      </c>
      <c r="S1056" s="13" t="s">
        <v>4428</v>
      </c>
      <c r="T1056" s="22" t="s">
        <v>4428</v>
      </c>
      <c r="U1056" s="13" t="s">
        <v>3017</v>
      </c>
      <c r="V1056" s="14" t="s">
        <v>4142</v>
      </c>
      <c r="W1056" s="13">
        <f t="shared" si="33"/>
        <v>0</v>
      </c>
      <c r="X1056" s="13">
        <f t="shared" si="34"/>
        <v>1</v>
      </c>
      <c r="Y1056" s="12">
        <v>4</v>
      </c>
      <c r="AA1056" s="25">
        <v>41914</v>
      </c>
      <c r="AB1056" s="25">
        <v>42090</v>
      </c>
      <c r="AC1056" s="13">
        <f>DAYS360(AA1056,AB1056,TRUE)</f>
        <v>175</v>
      </c>
    </row>
    <row r="1057" spans="1:29">
      <c r="A1057" s="12">
        <v>1056</v>
      </c>
      <c r="B1057" t="s">
        <v>1031</v>
      </c>
      <c r="G1057" s="14" t="s">
        <v>2600</v>
      </c>
      <c r="H1057" s="13">
        <v>38.299247000000001</v>
      </c>
      <c r="I1057" s="13">
        <v>-122.28507399999999</v>
      </c>
      <c r="J1057" s="13" t="b">
        <v>1</v>
      </c>
      <c r="N1057" s="13" t="s">
        <v>3018</v>
      </c>
      <c r="O1057" s="13" t="s">
        <v>3018</v>
      </c>
      <c r="R1057" s="19">
        <v>800</v>
      </c>
      <c r="S1057" s="13" t="s">
        <v>4428</v>
      </c>
      <c r="T1057" s="22" t="s">
        <v>4428</v>
      </c>
      <c r="U1057" s="13" t="s">
        <v>3017</v>
      </c>
      <c r="V1057" s="14" t="s">
        <v>4143</v>
      </c>
      <c r="W1057" s="13">
        <f t="shared" si="33"/>
        <v>0</v>
      </c>
      <c r="X1057" s="13">
        <f t="shared" si="34"/>
        <v>0</v>
      </c>
      <c r="Y1057" s="12">
        <v>4</v>
      </c>
      <c r="AA1057" s="13" t="s">
        <v>4428</v>
      </c>
      <c r="AB1057" s="13" t="s">
        <v>4428</v>
      </c>
      <c r="AC1057" s="13" t="s">
        <v>4428</v>
      </c>
    </row>
    <row r="1058" spans="1:29">
      <c r="A1058" s="12">
        <v>1057</v>
      </c>
      <c r="B1058" t="s">
        <v>1032</v>
      </c>
      <c r="G1058" s="14" t="s">
        <v>2601</v>
      </c>
      <c r="H1058" s="13">
        <v>38.299160999999998</v>
      </c>
      <c r="I1058" s="13">
        <v>-122.285206</v>
      </c>
      <c r="J1058" s="13" t="b">
        <v>1</v>
      </c>
      <c r="N1058" s="13" t="s">
        <v>3018</v>
      </c>
      <c r="O1058" s="13" t="s">
        <v>3018</v>
      </c>
      <c r="R1058" s="19">
        <v>4050</v>
      </c>
      <c r="S1058" s="13" t="s">
        <v>4428</v>
      </c>
      <c r="T1058" s="22" t="s">
        <v>4428</v>
      </c>
      <c r="U1058" s="13" t="s">
        <v>3016</v>
      </c>
      <c r="V1058" s="12" t="s">
        <v>4144</v>
      </c>
      <c r="W1058" s="13">
        <f t="shared" si="33"/>
        <v>0</v>
      </c>
      <c r="X1058" s="13">
        <f t="shared" si="34"/>
        <v>0</v>
      </c>
      <c r="Y1058" s="12">
        <v>2</v>
      </c>
      <c r="AA1058" s="25">
        <v>41948</v>
      </c>
      <c r="AB1058" s="13" t="s">
        <v>3133</v>
      </c>
      <c r="AC1058" s="13" t="s">
        <v>4428</v>
      </c>
    </row>
    <row r="1059" spans="1:29">
      <c r="A1059" s="12">
        <v>1058</v>
      </c>
      <c r="B1059" t="s">
        <v>1033</v>
      </c>
      <c r="G1059" s="14" t="s">
        <v>2602</v>
      </c>
      <c r="H1059" s="13">
        <v>38.298521000000001</v>
      </c>
      <c r="I1059" s="13">
        <v>-122.28535100000001</v>
      </c>
      <c r="J1059" s="13" t="b">
        <v>1</v>
      </c>
      <c r="N1059" s="13" t="s">
        <v>3018</v>
      </c>
      <c r="O1059" s="13" t="s">
        <v>3018</v>
      </c>
      <c r="R1059" s="19">
        <v>4500</v>
      </c>
      <c r="S1059" s="13" t="s">
        <v>4428</v>
      </c>
      <c r="T1059" s="22" t="s">
        <v>4428</v>
      </c>
      <c r="U1059" s="13" t="s">
        <v>3016</v>
      </c>
      <c r="V1059" s="14" t="s">
        <v>4145</v>
      </c>
      <c r="W1059" s="13">
        <f t="shared" si="33"/>
        <v>0</v>
      </c>
      <c r="X1059" s="13">
        <f t="shared" si="34"/>
        <v>0</v>
      </c>
      <c r="Y1059" s="12">
        <v>2</v>
      </c>
      <c r="AA1059" s="13" t="s">
        <v>3236</v>
      </c>
      <c r="AB1059" s="25">
        <v>42124</v>
      </c>
      <c r="AC1059" s="13" t="s">
        <v>4428</v>
      </c>
    </row>
    <row r="1060" spans="1:29">
      <c r="A1060" s="12">
        <v>1059</v>
      </c>
      <c r="B1060" t="s">
        <v>1034</v>
      </c>
      <c r="G1060" s="14" t="s">
        <v>2603</v>
      </c>
      <c r="H1060" s="13">
        <v>38.298918999999998</v>
      </c>
      <c r="I1060" s="13">
        <v>-122.28573900000001</v>
      </c>
      <c r="J1060" s="13" t="b">
        <v>1</v>
      </c>
      <c r="N1060" s="13" t="s">
        <v>3018</v>
      </c>
      <c r="O1060" s="13" t="s">
        <v>3018</v>
      </c>
      <c r="R1060" s="19">
        <v>3600</v>
      </c>
      <c r="S1060" s="13" t="s">
        <v>4428</v>
      </c>
      <c r="T1060" s="22" t="s">
        <v>4428</v>
      </c>
      <c r="U1060" s="13" t="s">
        <v>3017</v>
      </c>
      <c r="V1060" s="14" t="s">
        <v>4146</v>
      </c>
      <c r="W1060" s="13">
        <f t="shared" si="33"/>
        <v>0</v>
      </c>
      <c r="X1060" s="13">
        <f t="shared" si="34"/>
        <v>0</v>
      </c>
      <c r="Y1060" s="12">
        <v>4</v>
      </c>
      <c r="AA1060" s="13" t="s">
        <v>4428</v>
      </c>
      <c r="AB1060" s="13" t="s">
        <v>4428</v>
      </c>
      <c r="AC1060" s="13" t="s">
        <v>4428</v>
      </c>
    </row>
    <row r="1061" spans="1:29">
      <c r="A1061" s="12">
        <v>1060</v>
      </c>
      <c r="B1061" t="s">
        <v>1035</v>
      </c>
      <c r="G1061" s="14" t="s">
        <v>2604</v>
      </c>
      <c r="H1061" s="13">
        <v>38.298569999999998</v>
      </c>
      <c r="I1061" s="13">
        <v>-122.286113</v>
      </c>
      <c r="J1061" s="13" t="b">
        <v>1</v>
      </c>
      <c r="N1061" s="13" t="s">
        <v>3018</v>
      </c>
      <c r="O1061" s="13" t="s">
        <v>3018</v>
      </c>
      <c r="R1061" s="19">
        <v>10000</v>
      </c>
      <c r="S1061" s="13" t="s">
        <v>4428</v>
      </c>
      <c r="T1061" s="22" t="s">
        <v>4428</v>
      </c>
      <c r="U1061" s="13" t="s">
        <v>3016</v>
      </c>
      <c r="V1061" s="14" t="s">
        <v>4147</v>
      </c>
      <c r="W1061" s="13">
        <f t="shared" si="33"/>
        <v>0</v>
      </c>
      <c r="X1061" s="13">
        <f t="shared" si="34"/>
        <v>0</v>
      </c>
      <c r="Y1061" s="12">
        <v>2</v>
      </c>
      <c r="AA1061" s="13" t="s">
        <v>4428</v>
      </c>
      <c r="AB1061" s="13" t="s">
        <v>4428</v>
      </c>
      <c r="AC1061" s="13" t="s">
        <v>4428</v>
      </c>
    </row>
    <row r="1062" spans="1:29">
      <c r="A1062" s="12">
        <v>1061</v>
      </c>
      <c r="B1062" t="s">
        <v>1036</v>
      </c>
      <c r="G1062" s="14" t="s">
        <v>2605</v>
      </c>
      <c r="H1062" s="13">
        <v>38.298400000000001</v>
      </c>
      <c r="I1062" s="13">
        <v>-122.286508</v>
      </c>
      <c r="J1062" s="13" t="b">
        <v>1</v>
      </c>
      <c r="N1062" s="13" t="s">
        <v>3018</v>
      </c>
      <c r="O1062" s="13" t="s">
        <v>3018</v>
      </c>
      <c r="R1062" s="19">
        <v>6000</v>
      </c>
      <c r="S1062" s="13" t="s">
        <v>4428</v>
      </c>
      <c r="T1062" s="22" t="s">
        <v>4428</v>
      </c>
      <c r="U1062" s="13" t="s">
        <v>3017</v>
      </c>
      <c r="V1062" s="13" t="s">
        <v>3960</v>
      </c>
      <c r="W1062" s="13">
        <f t="shared" si="33"/>
        <v>0</v>
      </c>
      <c r="X1062" s="13">
        <f t="shared" si="34"/>
        <v>0</v>
      </c>
      <c r="Y1062" s="12">
        <v>4</v>
      </c>
      <c r="AA1062" s="13" t="s">
        <v>4428</v>
      </c>
      <c r="AB1062" s="13" t="s">
        <v>4428</v>
      </c>
      <c r="AC1062" s="13" t="s">
        <v>4428</v>
      </c>
    </row>
    <row r="1063" spans="1:29">
      <c r="A1063" s="12">
        <v>1062</v>
      </c>
      <c r="B1063" t="s">
        <v>1533</v>
      </c>
      <c r="G1063" s="14" t="s">
        <v>2606</v>
      </c>
      <c r="H1063" s="13">
        <v>38.298445999999998</v>
      </c>
      <c r="I1063" s="13">
        <v>-122.286692</v>
      </c>
      <c r="J1063" s="13" t="b">
        <v>1</v>
      </c>
      <c r="N1063" s="13" t="s">
        <v>3018</v>
      </c>
      <c r="O1063" s="13" t="s">
        <v>3018</v>
      </c>
      <c r="R1063" s="19">
        <v>6000</v>
      </c>
      <c r="S1063" s="13" t="s">
        <v>4428</v>
      </c>
      <c r="T1063" s="22" t="s">
        <v>4428</v>
      </c>
      <c r="U1063" s="13" t="s">
        <v>3017</v>
      </c>
      <c r="V1063" s="14" t="s">
        <v>4148</v>
      </c>
      <c r="W1063" s="13">
        <f t="shared" si="33"/>
        <v>0</v>
      </c>
      <c r="X1063" s="13">
        <f t="shared" si="34"/>
        <v>0</v>
      </c>
      <c r="Y1063" s="12">
        <v>4</v>
      </c>
      <c r="AA1063" s="13" t="s">
        <v>4428</v>
      </c>
      <c r="AB1063" s="13" t="s">
        <v>4428</v>
      </c>
      <c r="AC1063" s="13" t="s">
        <v>4428</v>
      </c>
    </row>
    <row r="1064" spans="1:29">
      <c r="A1064" s="12">
        <v>1063</v>
      </c>
      <c r="B1064" t="s">
        <v>1037</v>
      </c>
      <c r="G1064" s="14" t="s">
        <v>2607</v>
      </c>
      <c r="H1064" s="13">
        <v>38.298239000000002</v>
      </c>
      <c r="I1064" s="13">
        <v>-122.286942</v>
      </c>
      <c r="J1064" s="13" t="b">
        <v>1</v>
      </c>
      <c r="N1064" s="13" t="s">
        <v>3018</v>
      </c>
      <c r="O1064" s="13" t="s">
        <v>3018</v>
      </c>
      <c r="R1064" s="19">
        <v>6000</v>
      </c>
      <c r="S1064" s="13" t="s">
        <v>4428</v>
      </c>
      <c r="T1064" s="22" t="s">
        <v>4428</v>
      </c>
      <c r="U1064" s="13" t="s">
        <v>3016</v>
      </c>
      <c r="V1064" s="13" t="s">
        <v>3960</v>
      </c>
      <c r="W1064" s="13">
        <f t="shared" si="33"/>
        <v>0</v>
      </c>
      <c r="X1064" s="13">
        <f t="shared" si="34"/>
        <v>0</v>
      </c>
      <c r="Y1064" s="12">
        <v>1</v>
      </c>
      <c r="AA1064" s="13" t="s">
        <v>3237</v>
      </c>
      <c r="AB1064" s="25" t="s">
        <v>3238</v>
      </c>
      <c r="AC1064" s="13" t="s">
        <v>4441</v>
      </c>
    </row>
    <row r="1065" spans="1:29">
      <c r="A1065" s="12">
        <v>1064</v>
      </c>
      <c r="B1065" t="s">
        <v>1495</v>
      </c>
      <c r="G1065" s="14" t="s">
        <v>2608</v>
      </c>
      <c r="H1065" s="13">
        <v>38.298082000000001</v>
      </c>
      <c r="I1065" s="13">
        <v>-122.28691999999999</v>
      </c>
      <c r="J1065" s="13" t="b">
        <v>1</v>
      </c>
      <c r="N1065" s="13" t="s">
        <v>3019</v>
      </c>
      <c r="O1065" s="13" t="s">
        <v>3019</v>
      </c>
      <c r="R1065" s="19">
        <v>6000</v>
      </c>
      <c r="S1065" s="13" t="s">
        <v>4428</v>
      </c>
      <c r="T1065" s="22" t="s">
        <v>4428</v>
      </c>
      <c r="U1065" s="13" t="s">
        <v>3016</v>
      </c>
      <c r="V1065" s="14" t="s">
        <v>4149</v>
      </c>
      <c r="W1065" s="13">
        <f t="shared" si="33"/>
        <v>0</v>
      </c>
      <c r="X1065" s="13">
        <f t="shared" si="34"/>
        <v>0</v>
      </c>
      <c r="Y1065" s="12">
        <v>2</v>
      </c>
      <c r="AA1065" s="13" t="s">
        <v>4428</v>
      </c>
      <c r="AB1065" s="13" t="s">
        <v>4428</v>
      </c>
      <c r="AC1065" s="13" t="s">
        <v>4428</v>
      </c>
    </row>
    <row r="1066" spans="1:29">
      <c r="A1066" s="12">
        <v>1065</v>
      </c>
      <c r="B1066" t="s">
        <v>1038</v>
      </c>
      <c r="G1066" s="14" t="s">
        <v>2609</v>
      </c>
      <c r="H1066" s="13">
        <v>38.298166999999999</v>
      </c>
      <c r="I1066" s="13">
        <v>-122.28704500000001</v>
      </c>
      <c r="J1066" s="13" t="b">
        <v>1</v>
      </c>
      <c r="N1066" s="13" t="s">
        <v>3018</v>
      </c>
      <c r="O1066" s="13" t="s">
        <v>3018</v>
      </c>
      <c r="R1066" s="19">
        <v>6000</v>
      </c>
      <c r="S1066" s="13" t="s">
        <v>4428</v>
      </c>
      <c r="T1066" s="22" t="s">
        <v>4428</v>
      </c>
      <c r="U1066" s="13" t="s">
        <v>3016</v>
      </c>
      <c r="V1066" s="13" t="s">
        <v>4150</v>
      </c>
      <c r="W1066" s="13">
        <f t="shared" si="33"/>
        <v>0</v>
      </c>
      <c r="X1066" s="13">
        <f t="shared" si="34"/>
        <v>0</v>
      </c>
      <c r="Y1066" s="12">
        <v>2</v>
      </c>
      <c r="AA1066" s="13" t="s">
        <v>4428</v>
      </c>
      <c r="AB1066" s="13" t="s">
        <v>4428</v>
      </c>
      <c r="AC1066" s="13" t="s">
        <v>4428</v>
      </c>
    </row>
    <row r="1067" spans="1:29">
      <c r="A1067" s="12">
        <v>1066</v>
      </c>
      <c r="B1067" t="s">
        <v>1039</v>
      </c>
      <c r="G1067" s="16" t="s">
        <v>2610</v>
      </c>
      <c r="H1067" s="13">
        <v>38.298271</v>
      </c>
      <c r="I1067" s="13">
        <v>-122.287075</v>
      </c>
      <c r="J1067" s="13" t="b">
        <v>1</v>
      </c>
      <c r="N1067" s="13" t="s">
        <v>3018</v>
      </c>
      <c r="O1067" s="13" t="s">
        <v>3018</v>
      </c>
      <c r="R1067" s="19">
        <v>6000</v>
      </c>
      <c r="S1067" s="13" t="s">
        <v>4428</v>
      </c>
      <c r="T1067" s="22" t="s">
        <v>4428</v>
      </c>
      <c r="U1067" s="13" t="s">
        <v>3016</v>
      </c>
      <c r="V1067" s="14" t="s">
        <v>4151</v>
      </c>
      <c r="W1067" s="13">
        <f t="shared" si="33"/>
        <v>0</v>
      </c>
      <c r="X1067" s="13">
        <f t="shared" si="34"/>
        <v>0</v>
      </c>
      <c r="Y1067" s="12">
        <v>2</v>
      </c>
      <c r="AA1067" s="13" t="s">
        <v>4428</v>
      </c>
      <c r="AB1067" s="13" t="s">
        <v>4428</v>
      </c>
      <c r="AC1067" s="13" t="s">
        <v>4428</v>
      </c>
    </row>
    <row r="1068" spans="1:29">
      <c r="A1068" s="12">
        <v>1067</v>
      </c>
      <c r="B1068" t="s">
        <v>1040</v>
      </c>
      <c r="G1068" s="14" t="s">
        <v>2611</v>
      </c>
      <c r="H1068" s="13">
        <v>38.298138000000002</v>
      </c>
      <c r="I1068" s="13">
        <v>-122.287162</v>
      </c>
      <c r="J1068" s="13" t="b">
        <v>1</v>
      </c>
      <c r="N1068" s="13" t="s">
        <v>3018</v>
      </c>
      <c r="O1068" s="13" t="s">
        <v>3018</v>
      </c>
      <c r="R1068" s="19">
        <v>3000</v>
      </c>
      <c r="S1068" s="13" t="s">
        <v>4428</v>
      </c>
      <c r="T1068" s="22" t="s">
        <v>4428</v>
      </c>
      <c r="U1068" s="13" t="s">
        <v>3017</v>
      </c>
      <c r="V1068" s="14" t="s">
        <v>4152</v>
      </c>
      <c r="W1068" s="13">
        <f t="shared" si="33"/>
        <v>0</v>
      </c>
      <c r="X1068" s="13">
        <f t="shared" si="34"/>
        <v>0</v>
      </c>
      <c r="Y1068" s="12">
        <v>4</v>
      </c>
      <c r="AA1068" s="13" t="s">
        <v>4428</v>
      </c>
      <c r="AB1068" s="13" t="s">
        <v>4428</v>
      </c>
      <c r="AC1068" s="13" t="s">
        <v>4428</v>
      </c>
    </row>
    <row r="1069" spans="1:29">
      <c r="A1069" s="12">
        <v>1068</v>
      </c>
      <c r="B1069" t="s">
        <v>1041</v>
      </c>
      <c r="G1069" s="14" t="s">
        <v>2612</v>
      </c>
      <c r="H1069" s="13">
        <v>38.298031999999999</v>
      </c>
      <c r="I1069" s="13">
        <v>-122.287357</v>
      </c>
      <c r="J1069" s="13" t="b">
        <v>1</v>
      </c>
      <c r="N1069" s="13" t="s">
        <v>3018</v>
      </c>
      <c r="O1069" s="13" t="s">
        <v>3018</v>
      </c>
      <c r="R1069" s="19">
        <v>7000</v>
      </c>
      <c r="S1069" s="13" t="s">
        <v>4428</v>
      </c>
      <c r="T1069" s="22" t="s">
        <v>4428</v>
      </c>
      <c r="U1069" s="13" t="s">
        <v>3016</v>
      </c>
      <c r="V1069" s="14" t="s">
        <v>4153</v>
      </c>
      <c r="W1069" s="13">
        <f t="shared" si="33"/>
        <v>0</v>
      </c>
      <c r="X1069" s="13">
        <f t="shared" si="34"/>
        <v>0</v>
      </c>
      <c r="Y1069" s="12">
        <v>2</v>
      </c>
      <c r="AA1069" s="13" t="s">
        <v>4428</v>
      </c>
      <c r="AB1069" s="13" t="s">
        <v>4428</v>
      </c>
      <c r="AC1069" s="13" t="s">
        <v>4428</v>
      </c>
    </row>
    <row r="1070" spans="1:29">
      <c r="A1070" s="12">
        <v>1069</v>
      </c>
      <c r="B1070" t="s">
        <v>1042</v>
      </c>
      <c r="G1070" s="14" t="s">
        <v>2613</v>
      </c>
      <c r="H1070" s="13">
        <v>38.298206</v>
      </c>
      <c r="I1070" s="13">
        <v>-122.28748</v>
      </c>
      <c r="J1070" s="13" t="b">
        <v>1</v>
      </c>
      <c r="N1070" s="13" t="s">
        <v>3018</v>
      </c>
      <c r="O1070" s="13" t="s">
        <v>3018</v>
      </c>
      <c r="R1070" s="19" t="s">
        <v>3027</v>
      </c>
      <c r="S1070" s="13" t="s">
        <v>4428</v>
      </c>
      <c r="T1070" s="22" t="s">
        <v>4428</v>
      </c>
      <c r="U1070" s="13" t="s">
        <v>3016</v>
      </c>
      <c r="V1070" s="14" t="s">
        <v>4154</v>
      </c>
      <c r="W1070" s="13">
        <f t="shared" si="33"/>
        <v>0</v>
      </c>
      <c r="X1070" s="13">
        <f t="shared" si="34"/>
        <v>0</v>
      </c>
      <c r="Y1070" s="12">
        <v>2</v>
      </c>
      <c r="AA1070" s="13" t="s">
        <v>4428</v>
      </c>
      <c r="AB1070" s="13" t="s">
        <v>4428</v>
      </c>
      <c r="AC1070" s="13" t="s">
        <v>4428</v>
      </c>
    </row>
    <row r="1071" spans="1:29">
      <c r="A1071" s="12">
        <v>1070</v>
      </c>
      <c r="B1071" t="s">
        <v>1043</v>
      </c>
      <c r="G1071" s="14" t="s">
        <v>2614</v>
      </c>
      <c r="H1071" s="13">
        <v>38.297801</v>
      </c>
      <c r="I1071" s="13">
        <v>-122.28779900000001</v>
      </c>
      <c r="J1071" s="13" t="b">
        <v>1</v>
      </c>
      <c r="N1071" s="13" t="s">
        <v>3018</v>
      </c>
      <c r="O1071" s="13" t="s">
        <v>3018</v>
      </c>
      <c r="R1071" s="19">
        <v>3600</v>
      </c>
      <c r="S1071" s="13" t="s">
        <v>4428</v>
      </c>
      <c r="T1071" s="22" t="s">
        <v>4428</v>
      </c>
      <c r="U1071" s="13" t="s">
        <v>3016</v>
      </c>
      <c r="V1071" s="14" t="s">
        <v>4155</v>
      </c>
      <c r="W1071" s="13">
        <f t="shared" si="33"/>
        <v>0</v>
      </c>
      <c r="X1071" s="13">
        <f t="shared" si="34"/>
        <v>0</v>
      </c>
      <c r="Y1071" s="12">
        <v>2</v>
      </c>
      <c r="AA1071" s="13" t="s">
        <v>4428</v>
      </c>
      <c r="AB1071" s="13" t="s">
        <v>4428</v>
      </c>
      <c r="AC1071" s="13" t="s">
        <v>4428</v>
      </c>
    </row>
    <row r="1072" spans="1:29">
      <c r="A1072" s="12">
        <v>1071</v>
      </c>
      <c r="B1072" t="s">
        <v>1044</v>
      </c>
      <c r="G1072" s="14" t="s">
        <v>2615</v>
      </c>
      <c r="H1072" s="13">
        <v>38.297376</v>
      </c>
      <c r="I1072" s="13">
        <v>-122.287548</v>
      </c>
      <c r="J1072" s="13" t="b">
        <v>1</v>
      </c>
      <c r="N1072" s="13" t="s">
        <v>3018</v>
      </c>
      <c r="O1072" s="13" t="s">
        <v>3018</v>
      </c>
      <c r="R1072" s="19">
        <v>1800</v>
      </c>
      <c r="S1072" s="13" t="s">
        <v>4428</v>
      </c>
      <c r="T1072" s="22" t="s">
        <v>4428</v>
      </c>
      <c r="U1072" s="13" t="s">
        <v>3016</v>
      </c>
      <c r="V1072" s="14" t="s">
        <v>4156</v>
      </c>
      <c r="W1072" s="13">
        <f t="shared" si="33"/>
        <v>0</v>
      </c>
      <c r="X1072" s="13">
        <f t="shared" si="34"/>
        <v>0</v>
      </c>
      <c r="Y1072" s="12">
        <v>2</v>
      </c>
      <c r="AA1072" s="13" t="s">
        <v>4428</v>
      </c>
      <c r="AB1072" s="13" t="s">
        <v>4428</v>
      </c>
      <c r="AC1072" s="13" t="s">
        <v>4428</v>
      </c>
    </row>
    <row r="1073" spans="1:29">
      <c r="A1073" s="12">
        <v>1072</v>
      </c>
      <c r="B1073" t="s">
        <v>1045</v>
      </c>
      <c r="G1073" s="14" t="s">
        <v>2616</v>
      </c>
      <c r="H1073" s="13">
        <v>38.296909999999997</v>
      </c>
      <c r="I1073" s="13">
        <v>-122.288444</v>
      </c>
      <c r="J1073" s="13" t="b">
        <v>1</v>
      </c>
      <c r="N1073" s="13" t="s">
        <v>3018</v>
      </c>
      <c r="O1073" s="13" t="s">
        <v>3018</v>
      </c>
      <c r="R1073" s="19">
        <v>3200</v>
      </c>
      <c r="S1073" s="13" t="s">
        <v>4428</v>
      </c>
      <c r="T1073" s="22" t="s">
        <v>4428</v>
      </c>
      <c r="U1073" s="13" t="s">
        <v>3016</v>
      </c>
      <c r="V1073" s="14" t="s">
        <v>4157</v>
      </c>
      <c r="W1073" s="13">
        <f t="shared" si="33"/>
        <v>0</v>
      </c>
      <c r="X1073" s="13">
        <f t="shared" si="34"/>
        <v>0</v>
      </c>
      <c r="Y1073" s="12">
        <v>2</v>
      </c>
      <c r="AA1073" s="13" t="s">
        <v>4428</v>
      </c>
      <c r="AB1073" s="13" t="s">
        <v>4428</v>
      </c>
      <c r="AC1073" s="13" t="s">
        <v>4428</v>
      </c>
    </row>
    <row r="1074" spans="1:29">
      <c r="A1074" s="12">
        <v>1073</v>
      </c>
      <c r="B1074" t="s">
        <v>1046</v>
      </c>
      <c r="G1074" s="14" t="s">
        <v>2617</v>
      </c>
      <c r="H1074" s="13">
        <v>38.296968</v>
      </c>
      <c r="I1074" s="13">
        <v>-122.2884</v>
      </c>
      <c r="J1074" s="13" t="b">
        <v>1</v>
      </c>
      <c r="N1074" s="13" t="s">
        <v>3018</v>
      </c>
      <c r="O1074" s="13" t="s">
        <v>3018</v>
      </c>
      <c r="R1074" s="19">
        <v>3200</v>
      </c>
      <c r="S1074" s="13" t="s">
        <v>4428</v>
      </c>
      <c r="T1074" s="22" t="s">
        <v>4428</v>
      </c>
      <c r="U1074" s="13" t="s">
        <v>3016</v>
      </c>
      <c r="V1074" s="14" t="s">
        <v>4157</v>
      </c>
      <c r="W1074" s="13">
        <f t="shared" si="33"/>
        <v>0</v>
      </c>
      <c r="X1074" s="13">
        <f t="shared" si="34"/>
        <v>0</v>
      </c>
      <c r="Y1074" s="12">
        <v>2</v>
      </c>
      <c r="AA1074" s="13" t="s">
        <v>4428</v>
      </c>
      <c r="AB1074" s="13" t="s">
        <v>4428</v>
      </c>
      <c r="AC1074" s="13" t="s">
        <v>4428</v>
      </c>
    </row>
    <row r="1075" spans="1:29">
      <c r="A1075" s="12">
        <v>1074</v>
      </c>
      <c r="B1075" t="s">
        <v>1047</v>
      </c>
      <c r="G1075" s="14" t="s">
        <v>2618</v>
      </c>
      <c r="H1075" s="13">
        <v>38.296889</v>
      </c>
      <c r="I1075" s="13">
        <v>-122.288466</v>
      </c>
      <c r="J1075" s="13" t="b">
        <v>1</v>
      </c>
      <c r="N1075" s="13" t="s">
        <v>3018</v>
      </c>
      <c r="O1075" s="13" t="s">
        <v>3018</v>
      </c>
      <c r="R1075" s="19">
        <v>3200</v>
      </c>
      <c r="S1075" s="13" t="s">
        <v>4428</v>
      </c>
      <c r="T1075" s="22" t="s">
        <v>4428</v>
      </c>
      <c r="U1075" s="13" t="s">
        <v>3016</v>
      </c>
      <c r="V1075" s="14" t="s">
        <v>4158</v>
      </c>
      <c r="W1075" s="13">
        <f t="shared" si="33"/>
        <v>0</v>
      </c>
      <c r="X1075" s="13">
        <f t="shared" si="34"/>
        <v>0</v>
      </c>
      <c r="Y1075" s="12">
        <v>2</v>
      </c>
      <c r="AA1075" s="13" t="s">
        <v>4428</v>
      </c>
      <c r="AB1075" s="13" t="s">
        <v>4428</v>
      </c>
      <c r="AC1075" s="13" t="s">
        <v>4428</v>
      </c>
    </row>
    <row r="1076" spans="1:29">
      <c r="A1076" s="12">
        <v>1075</v>
      </c>
      <c r="B1076" t="s">
        <v>1048</v>
      </c>
      <c r="G1076" s="14" t="s">
        <v>2619</v>
      </c>
      <c r="H1076" s="13">
        <v>38.296863999999999</v>
      </c>
      <c r="I1076" s="13">
        <v>-122.28851400000001</v>
      </c>
      <c r="J1076" s="13" t="b">
        <v>1</v>
      </c>
      <c r="N1076" s="13" t="s">
        <v>3018</v>
      </c>
      <c r="O1076" s="13" t="s">
        <v>3018</v>
      </c>
      <c r="R1076" s="19">
        <v>3200</v>
      </c>
      <c r="S1076" s="13" t="s">
        <v>4428</v>
      </c>
      <c r="T1076" s="22" t="s">
        <v>4428</v>
      </c>
      <c r="U1076" s="13" t="s">
        <v>3016</v>
      </c>
      <c r="V1076" s="14" t="s">
        <v>4157</v>
      </c>
      <c r="W1076" s="13">
        <f t="shared" si="33"/>
        <v>0</v>
      </c>
      <c r="X1076" s="13">
        <f t="shared" si="34"/>
        <v>0</v>
      </c>
      <c r="Y1076" s="12">
        <v>2</v>
      </c>
      <c r="AA1076" s="13" t="s">
        <v>4428</v>
      </c>
      <c r="AB1076" s="13" t="s">
        <v>4428</v>
      </c>
      <c r="AC1076" s="13" t="s">
        <v>4428</v>
      </c>
    </row>
    <row r="1077" spans="1:29">
      <c r="A1077" s="12">
        <v>1076</v>
      </c>
      <c r="B1077" t="s">
        <v>1049</v>
      </c>
      <c r="G1077" s="14" t="s">
        <v>2620</v>
      </c>
      <c r="H1077" s="13">
        <v>38.296954999999997</v>
      </c>
      <c r="I1077" s="13">
        <v>-122.28897499999999</v>
      </c>
      <c r="J1077" s="13" t="b">
        <v>1</v>
      </c>
      <c r="N1077" s="13" t="s">
        <v>3018</v>
      </c>
      <c r="O1077" s="13" t="s">
        <v>3018</v>
      </c>
      <c r="R1077" s="19">
        <v>33750</v>
      </c>
      <c r="S1077" s="13" t="s">
        <v>4428</v>
      </c>
      <c r="T1077" s="22" t="s">
        <v>4428</v>
      </c>
      <c r="U1077" s="13" t="s">
        <v>3016</v>
      </c>
      <c r="V1077" s="14" t="s">
        <v>4159</v>
      </c>
      <c r="W1077" s="13">
        <f t="shared" si="33"/>
        <v>0</v>
      </c>
      <c r="X1077" s="13">
        <f t="shared" si="34"/>
        <v>0</v>
      </c>
      <c r="Y1077" s="12">
        <v>2</v>
      </c>
      <c r="AA1077" s="13" t="s">
        <v>4428</v>
      </c>
      <c r="AB1077" s="13" t="s">
        <v>4428</v>
      </c>
      <c r="AC1077" s="13" t="s">
        <v>4428</v>
      </c>
    </row>
    <row r="1078" spans="1:29">
      <c r="A1078" s="12">
        <v>1077</v>
      </c>
      <c r="B1078" t="s">
        <v>1050</v>
      </c>
      <c r="G1078" s="14" t="s">
        <v>2621</v>
      </c>
      <c r="H1078" s="13">
        <v>38.297328999999998</v>
      </c>
      <c r="I1078" s="13">
        <v>-122.288814</v>
      </c>
      <c r="J1078" s="13" t="b">
        <v>1</v>
      </c>
      <c r="N1078" s="13" t="s">
        <v>3018</v>
      </c>
      <c r="O1078" s="13" t="s">
        <v>3018</v>
      </c>
      <c r="R1078" s="19">
        <v>9600</v>
      </c>
      <c r="S1078" s="13" t="s">
        <v>4428</v>
      </c>
      <c r="T1078" s="22" t="s">
        <v>4428</v>
      </c>
      <c r="U1078" s="13" t="s">
        <v>3017</v>
      </c>
      <c r="V1078" s="14" t="s">
        <v>4160</v>
      </c>
      <c r="W1078" s="13">
        <f t="shared" si="33"/>
        <v>0</v>
      </c>
      <c r="X1078" s="13">
        <f t="shared" si="34"/>
        <v>0</v>
      </c>
      <c r="Y1078" s="12">
        <v>4</v>
      </c>
      <c r="AA1078" s="13" t="s">
        <v>4428</v>
      </c>
      <c r="AB1078" s="13" t="s">
        <v>4428</v>
      </c>
      <c r="AC1078" s="13" t="s">
        <v>4428</v>
      </c>
    </row>
    <row r="1079" spans="1:29">
      <c r="A1079" s="12">
        <v>1078</v>
      </c>
      <c r="B1079" t="s">
        <v>1051</v>
      </c>
      <c r="G1079" s="14" t="s">
        <v>2622</v>
      </c>
      <c r="H1079" s="13">
        <v>38.297229000000002</v>
      </c>
      <c r="I1079" s="13">
        <v>-122.28890800000001</v>
      </c>
      <c r="J1079" s="13" t="b">
        <v>1</v>
      </c>
      <c r="N1079" s="13" t="s">
        <v>3018</v>
      </c>
      <c r="O1079" s="13" t="s">
        <v>3018</v>
      </c>
      <c r="R1079" s="19">
        <v>9600</v>
      </c>
      <c r="S1079" s="13" t="s">
        <v>4428</v>
      </c>
      <c r="T1079" s="22" t="s">
        <v>4428</v>
      </c>
      <c r="U1079" s="13" t="s">
        <v>3017</v>
      </c>
      <c r="V1079" s="14" t="s">
        <v>4161</v>
      </c>
      <c r="W1079" s="13">
        <f t="shared" si="33"/>
        <v>0</v>
      </c>
      <c r="X1079" s="13">
        <f t="shared" si="34"/>
        <v>0</v>
      </c>
      <c r="Y1079" s="12">
        <v>4</v>
      </c>
      <c r="AA1079" s="13" t="s">
        <v>4428</v>
      </c>
      <c r="AB1079" s="13" t="s">
        <v>4428</v>
      </c>
      <c r="AC1079" s="13" t="s">
        <v>4428</v>
      </c>
    </row>
    <row r="1080" spans="1:29">
      <c r="A1080" s="12">
        <v>1079</v>
      </c>
      <c r="B1080" t="s">
        <v>1052</v>
      </c>
      <c r="G1080" s="14" t="s">
        <v>2623</v>
      </c>
      <c r="H1080" s="13">
        <v>38.296619999999997</v>
      </c>
      <c r="I1080" s="13">
        <v>-122.291764</v>
      </c>
      <c r="J1080" s="13" t="b">
        <v>1</v>
      </c>
      <c r="N1080" s="13" t="s">
        <v>3018</v>
      </c>
      <c r="O1080" s="13" t="s">
        <v>3018</v>
      </c>
      <c r="R1080" s="19">
        <v>22500</v>
      </c>
      <c r="S1080" s="13" t="s">
        <v>4428</v>
      </c>
      <c r="T1080" s="22" t="s">
        <v>4428</v>
      </c>
      <c r="U1080" s="13" t="s">
        <v>3016</v>
      </c>
      <c r="V1080" s="14" t="s">
        <v>4162</v>
      </c>
      <c r="W1080" s="13">
        <f t="shared" si="33"/>
        <v>0</v>
      </c>
      <c r="X1080" s="13">
        <f t="shared" si="34"/>
        <v>0</v>
      </c>
      <c r="Y1080" s="12">
        <v>2</v>
      </c>
      <c r="AA1080" s="13" t="s">
        <v>4428</v>
      </c>
      <c r="AB1080" s="13" t="s">
        <v>4428</v>
      </c>
      <c r="AC1080" s="13" t="s">
        <v>4428</v>
      </c>
    </row>
    <row r="1081" spans="1:29">
      <c r="A1081" s="12">
        <v>1080</v>
      </c>
      <c r="B1081" t="s">
        <v>1053</v>
      </c>
      <c r="G1081" s="14" t="s">
        <v>2624</v>
      </c>
      <c r="H1081" s="13">
        <v>38.297015999999999</v>
      </c>
      <c r="I1081" s="13">
        <v>-122.29133899999999</v>
      </c>
      <c r="J1081" s="13" t="b">
        <v>1</v>
      </c>
      <c r="N1081" s="13" t="s">
        <v>3018</v>
      </c>
      <c r="O1081" s="13" t="s">
        <v>3018</v>
      </c>
      <c r="R1081" s="13">
        <v>3076</v>
      </c>
      <c r="S1081" s="13">
        <v>1903</v>
      </c>
      <c r="T1081" s="22">
        <v>899999</v>
      </c>
      <c r="U1081" s="13" t="s">
        <v>3016</v>
      </c>
      <c r="V1081" s="14" t="s">
        <v>4163</v>
      </c>
      <c r="W1081" s="13">
        <f t="shared" si="33"/>
        <v>0</v>
      </c>
      <c r="X1081" s="13">
        <f t="shared" si="34"/>
        <v>0</v>
      </c>
      <c r="Y1081" s="12">
        <v>2</v>
      </c>
      <c r="AA1081" s="13" t="s">
        <v>4428</v>
      </c>
      <c r="AB1081" s="13" t="s">
        <v>4428</v>
      </c>
      <c r="AC1081" s="13" t="s">
        <v>4428</v>
      </c>
    </row>
    <row r="1082" spans="1:29">
      <c r="A1082" s="12">
        <v>1081</v>
      </c>
      <c r="B1082" t="s">
        <v>1054</v>
      </c>
      <c r="G1082" s="14" t="s">
        <v>2625</v>
      </c>
      <c r="H1082" s="13">
        <v>38.297057000000002</v>
      </c>
      <c r="I1082" s="13">
        <v>-122.291837</v>
      </c>
      <c r="J1082" s="13" t="b">
        <v>1</v>
      </c>
      <c r="N1082" s="13" t="s">
        <v>3018</v>
      </c>
      <c r="O1082" s="13" t="s">
        <v>3018</v>
      </c>
      <c r="R1082" s="19">
        <v>2400</v>
      </c>
      <c r="S1082" s="13" t="s">
        <v>4428</v>
      </c>
      <c r="T1082" s="22" t="s">
        <v>4428</v>
      </c>
      <c r="U1082" s="13" t="s">
        <v>3017</v>
      </c>
      <c r="V1082" s="14" t="s">
        <v>4164</v>
      </c>
      <c r="W1082" s="13">
        <f t="shared" si="33"/>
        <v>0</v>
      </c>
      <c r="X1082" s="13">
        <f t="shared" si="34"/>
        <v>1</v>
      </c>
      <c r="Y1082" s="12">
        <v>4</v>
      </c>
      <c r="AA1082" s="13" t="s">
        <v>4428</v>
      </c>
      <c r="AB1082" s="13" t="s">
        <v>4428</v>
      </c>
      <c r="AC1082" s="13" t="s">
        <v>4428</v>
      </c>
    </row>
    <row r="1083" spans="1:29">
      <c r="A1083" s="12">
        <v>1082</v>
      </c>
      <c r="B1083" t="s">
        <v>1055</v>
      </c>
      <c r="G1083" s="14" t="s">
        <v>2626</v>
      </c>
      <c r="H1083" s="13">
        <v>38.297002999999997</v>
      </c>
      <c r="I1083" s="13">
        <v>-122.291991</v>
      </c>
      <c r="J1083" s="13" t="b">
        <v>1</v>
      </c>
      <c r="N1083" s="13" t="s">
        <v>3019</v>
      </c>
      <c r="O1083" s="13" t="s">
        <v>3019</v>
      </c>
      <c r="R1083" s="13">
        <v>1904</v>
      </c>
      <c r="S1083" s="13">
        <v>1905</v>
      </c>
      <c r="T1083" s="22">
        <v>730400</v>
      </c>
      <c r="U1083" s="13" t="s">
        <v>3017</v>
      </c>
      <c r="V1083" s="14" t="s">
        <v>4165</v>
      </c>
      <c r="W1083" s="13">
        <f t="shared" si="33"/>
        <v>1</v>
      </c>
      <c r="X1083" s="13">
        <f t="shared" si="34"/>
        <v>0</v>
      </c>
      <c r="Y1083" s="12">
        <v>3</v>
      </c>
      <c r="AA1083" s="13" t="s">
        <v>4428</v>
      </c>
      <c r="AB1083" s="13" t="s">
        <v>4428</v>
      </c>
      <c r="AC1083" s="13" t="s">
        <v>4428</v>
      </c>
    </row>
    <row r="1084" spans="1:29">
      <c r="A1084" s="12">
        <v>1083</v>
      </c>
      <c r="B1084" t="s">
        <v>1056</v>
      </c>
      <c r="G1084" s="14" t="s">
        <v>2627</v>
      </c>
      <c r="H1084" s="13">
        <v>38.29721</v>
      </c>
      <c r="I1084" s="13">
        <v>-122.293246</v>
      </c>
      <c r="J1084" s="13" t="b">
        <v>1</v>
      </c>
      <c r="N1084" s="13" t="s">
        <v>3018</v>
      </c>
      <c r="O1084" s="13" t="s">
        <v>3018</v>
      </c>
      <c r="R1084" s="19">
        <v>3200</v>
      </c>
      <c r="S1084" s="13" t="s">
        <v>4428</v>
      </c>
      <c r="T1084" s="22" t="s">
        <v>4428</v>
      </c>
      <c r="U1084" s="13" t="s">
        <v>3017</v>
      </c>
      <c r="V1084" s="14" t="s">
        <v>4166</v>
      </c>
      <c r="W1084" s="13">
        <f t="shared" si="33"/>
        <v>1</v>
      </c>
      <c r="X1084" s="13">
        <f t="shared" si="34"/>
        <v>0</v>
      </c>
      <c r="Y1084" s="12">
        <v>3</v>
      </c>
      <c r="AA1084" s="13" t="s">
        <v>4428</v>
      </c>
      <c r="AB1084" s="13" t="s">
        <v>4428</v>
      </c>
      <c r="AC1084" s="13" t="s">
        <v>4428</v>
      </c>
    </row>
    <row r="1085" spans="1:29">
      <c r="A1085" s="12">
        <v>1084</v>
      </c>
      <c r="B1085" t="s">
        <v>1496</v>
      </c>
      <c r="G1085" s="14" t="s">
        <v>2628</v>
      </c>
      <c r="H1085" s="13">
        <v>38.296841000000001</v>
      </c>
      <c r="I1085" s="13">
        <v>-122.294089</v>
      </c>
      <c r="J1085" s="13" t="b">
        <v>1</v>
      </c>
      <c r="N1085" s="13" t="s">
        <v>3019</v>
      </c>
      <c r="O1085" s="13" t="s">
        <v>3019</v>
      </c>
      <c r="R1085" s="19">
        <v>1400</v>
      </c>
      <c r="S1085" s="13" t="s">
        <v>4428</v>
      </c>
      <c r="T1085" s="22" t="s">
        <v>4428</v>
      </c>
      <c r="U1085" s="13" t="s">
        <v>3016</v>
      </c>
      <c r="V1085" s="14" t="s">
        <v>3889</v>
      </c>
      <c r="W1085" s="13">
        <f t="shared" si="33"/>
        <v>1</v>
      </c>
      <c r="X1085" s="13">
        <f t="shared" si="34"/>
        <v>0</v>
      </c>
      <c r="Y1085" s="12">
        <v>2</v>
      </c>
      <c r="AA1085" s="13" t="s">
        <v>4428</v>
      </c>
      <c r="AB1085" s="13" t="s">
        <v>4428</v>
      </c>
      <c r="AC1085" s="13" t="s">
        <v>4428</v>
      </c>
    </row>
    <row r="1086" spans="1:29">
      <c r="A1086" s="12">
        <v>1085</v>
      </c>
      <c r="B1086" t="s">
        <v>1057</v>
      </c>
      <c r="G1086" s="14" t="s">
        <v>2629</v>
      </c>
      <c r="H1086" s="13">
        <v>38.297293000000003</v>
      </c>
      <c r="I1086" s="13">
        <v>-122.294184</v>
      </c>
      <c r="J1086" s="13" t="b">
        <v>1</v>
      </c>
      <c r="N1086" s="13" t="s">
        <v>3018</v>
      </c>
      <c r="O1086" s="13" t="s">
        <v>3018</v>
      </c>
      <c r="R1086" s="19">
        <v>2200</v>
      </c>
      <c r="S1086" s="13" t="s">
        <v>4428</v>
      </c>
      <c r="T1086" s="22" t="s">
        <v>4428</v>
      </c>
      <c r="U1086" s="13" t="s">
        <v>3016</v>
      </c>
      <c r="V1086" s="14" t="s">
        <v>4167</v>
      </c>
      <c r="W1086" s="13">
        <f t="shared" si="33"/>
        <v>0</v>
      </c>
      <c r="X1086" s="13">
        <f t="shared" si="34"/>
        <v>1</v>
      </c>
      <c r="Y1086" s="12">
        <v>3</v>
      </c>
      <c r="AA1086" s="13" t="s">
        <v>4428</v>
      </c>
      <c r="AB1086" s="13" t="s">
        <v>4428</v>
      </c>
      <c r="AC1086" s="13" t="s">
        <v>4428</v>
      </c>
    </row>
    <row r="1087" spans="1:29">
      <c r="A1087" s="12">
        <v>1086</v>
      </c>
      <c r="B1087" t="s">
        <v>1058</v>
      </c>
      <c r="G1087" s="14" t="s">
        <v>2630</v>
      </c>
      <c r="H1087" s="13">
        <v>38.296788999999997</v>
      </c>
      <c r="I1087" s="13">
        <v>-122.29472699999999</v>
      </c>
      <c r="J1087" s="13" t="b">
        <v>1</v>
      </c>
      <c r="N1087" s="13" t="s">
        <v>3019</v>
      </c>
      <c r="O1087" s="13" t="s">
        <v>3019</v>
      </c>
      <c r="R1087" s="13">
        <v>1193</v>
      </c>
      <c r="S1087" s="13">
        <v>1916</v>
      </c>
      <c r="T1087" s="22">
        <v>541800</v>
      </c>
      <c r="U1087" s="13" t="s">
        <v>3016</v>
      </c>
      <c r="V1087" s="14" t="s">
        <v>4168</v>
      </c>
      <c r="W1087" s="13">
        <f t="shared" si="33"/>
        <v>0</v>
      </c>
      <c r="X1087" s="13">
        <f t="shared" si="34"/>
        <v>0</v>
      </c>
      <c r="Y1087" s="12">
        <v>2</v>
      </c>
      <c r="AA1087" s="13" t="s">
        <v>4428</v>
      </c>
      <c r="AB1087" s="13" t="s">
        <v>4428</v>
      </c>
      <c r="AC1087" s="13" t="s">
        <v>4428</v>
      </c>
    </row>
    <row r="1088" spans="1:29">
      <c r="A1088" s="12">
        <v>1087</v>
      </c>
      <c r="B1088" t="s">
        <v>1453</v>
      </c>
      <c r="G1088" s="14" t="s">
        <v>2631</v>
      </c>
      <c r="H1088" s="13">
        <v>38.297320999999997</v>
      </c>
      <c r="I1088" s="13">
        <v>-122.294996</v>
      </c>
      <c r="J1088" s="13" t="b">
        <v>1</v>
      </c>
      <c r="N1088" s="13" t="s">
        <v>3019</v>
      </c>
      <c r="O1088" s="13" t="s">
        <v>3019</v>
      </c>
      <c r="R1088" s="13">
        <v>2913</v>
      </c>
      <c r="S1088" s="13">
        <v>1868</v>
      </c>
      <c r="T1088" s="22">
        <v>1198500</v>
      </c>
      <c r="U1088" s="13" t="s">
        <v>3016</v>
      </c>
      <c r="V1088" s="14" t="s">
        <v>4169</v>
      </c>
      <c r="W1088" s="13">
        <f t="shared" si="33"/>
        <v>0</v>
      </c>
      <c r="X1088" s="13">
        <f t="shared" si="34"/>
        <v>1</v>
      </c>
      <c r="Y1088" s="12">
        <v>3</v>
      </c>
      <c r="AA1088" s="13" t="s">
        <v>4428</v>
      </c>
      <c r="AB1088" s="13" t="s">
        <v>4428</v>
      </c>
      <c r="AC1088" s="13" t="s">
        <v>4428</v>
      </c>
    </row>
    <row r="1089" spans="1:29">
      <c r="A1089" s="12">
        <v>1088</v>
      </c>
      <c r="B1089" t="s">
        <v>1059</v>
      </c>
      <c r="G1089" s="14" t="s">
        <v>2632</v>
      </c>
      <c r="H1089" s="13">
        <v>38.297496000000002</v>
      </c>
      <c r="I1089" s="13">
        <v>-122.29593300000001</v>
      </c>
      <c r="J1089" s="13" t="b">
        <v>1</v>
      </c>
      <c r="N1089" s="13" t="s">
        <v>3019</v>
      </c>
      <c r="O1089" s="13" t="s">
        <v>3019</v>
      </c>
      <c r="R1089" s="13">
        <v>2376</v>
      </c>
      <c r="S1089" s="13">
        <v>1937</v>
      </c>
      <c r="T1089" s="22">
        <v>581800</v>
      </c>
      <c r="U1089" s="13" t="s">
        <v>3016</v>
      </c>
      <c r="V1089" s="14" t="s">
        <v>4170</v>
      </c>
      <c r="W1089" s="13">
        <f t="shared" si="33"/>
        <v>1</v>
      </c>
      <c r="X1089" s="13">
        <f t="shared" si="34"/>
        <v>0</v>
      </c>
      <c r="Y1089" s="12">
        <v>2</v>
      </c>
      <c r="AA1089" s="13" t="s">
        <v>4428</v>
      </c>
      <c r="AB1089" s="13" t="s">
        <v>4428</v>
      </c>
      <c r="AC1089" s="13" t="s">
        <v>4428</v>
      </c>
    </row>
    <row r="1090" spans="1:29">
      <c r="A1090" s="12">
        <v>1089</v>
      </c>
      <c r="B1090" t="s">
        <v>1060</v>
      </c>
      <c r="G1090" s="14" t="s">
        <v>2633</v>
      </c>
      <c r="H1090" s="13">
        <v>38.297466999999997</v>
      </c>
      <c r="I1090" s="13">
        <v>-122.296111</v>
      </c>
      <c r="J1090" s="13" t="b">
        <v>1</v>
      </c>
      <c r="N1090" s="13" t="s">
        <v>3019</v>
      </c>
      <c r="O1090" s="13" t="s">
        <v>3019</v>
      </c>
      <c r="R1090" s="13">
        <v>1608</v>
      </c>
      <c r="S1090" s="13">
        <v>1895</v>
      </c>
      <c r="T1090" s="22">
        <v>641500</v>
      </c>
      <c r="U1090" s="13" t="s">
        <v>3016</v>
      </c>
      <c r="V1090" s="14" t="s">
        <v>3723</v>
      </c>
      <c r="W1090" s="13">
        <f t="shared" ref="W1090:W1153" si="35">IF(ISNUMBER(FIND("chimney",V1090))= TRUE,1,0)</f>
        <v>0</v>
      </c>
      <c r="X1090" s="13">
        <f t="shared" ref="X1090:X1153" si="36">IF(ISNUMBER(FIND("foundation",V1090))= TRUE,1,0)</f>
        <v>0</v>
      </c>
      <c r="Y1090" s="12">
        <v>2</v>
      </c>
      <c r="AA1090" s="13" t="s">
        <v>4428</v>
      </c>
      <c r="AB1090" s="13" t="s">
        <v>4428</v>
      </c>
      <c r="AC1090" s="13" t="s">
        <v>4428</v>
      </c>
    </row>
    <row r="1091" spans="1:29">
      <c r="A1091" s="12">
        <v>1090</v>
      </c>
      <c r="B1091" t="s">
        <v>1061</v>
      </c>
      <c r="G1091" s="14" t="s">
        <v>2634</v>
      </c>
      <c r="H1091" s="13">
        <v>38.297531999999997</v>
      </c>
      <c r="I1091" s="13">
        <v>-122.296476</v>
      </c>
      <c r="J1091" s="13" t="b">
        <v>1</v>
      </c>
      <c r="N1091" s="13" t="s">
        <v>3019</v>
      </c>
      <c r="O1091" s="13" t="s">
        <v>3019</v>
      </c>
      <c r="R1091" s="13">
        <v>984</v>
      </c>
      <c r="S1091" s="13">
        <v>1945</v>
      </c>
      <c r="T1091" s="22">
        <v>498600</v>
      </c>
      <c r="U1091" s="13" t="s">
        <v>3017</v>
      </c>
      <c r="V1091" s="14" t="s">
        <v>4171</v>
      </c>
      <c r="W1091" s="13">
        <f t="shared" si="35"/>
        <v>0</v>
      </c>
      <c r="X1091" s="13">
        <f t="shared" si="36"/>
        <v>0</v>
      </c>
      <c r="Y1091" s="12">
        <v>3</v>
      </c>
      <c r="AA1091" s="13" t="s">
        <v>4428</v>
      </c>
      <c r="AB1091" s="13" t="s">
        <v>4428</v>
      </c>
      <c r="AC1091" s="13" t="s">
        <v>4428</v>
      </c>
    </row>
    <row r="1092" spans="1:29">
      <c r="A1092" s="12">
        <v>1091</v>
      </c>
      <c r="B1092" t="s">
        <v>1454</v>
      </c>
      <c r="G1092" s="14" t="s">
        <v>2635</v>
      </c>
      <c r="H1092" s="13">
        <v>38.297364000000002</v>
      </c>
      <c r="I1092" s="13">
        <v>-122.296935</v>
      </c>
      <c r="J1092" s="13" t="b">
        <v>1</v>
      </c>
      <c r="N1092" s="13" t="s">
        <v>3019</v>
      </c>
      <c r="O1092" s="13" t="s">
        <v>3019</v>
      </c>
      <c r="R1092" s="13">
        <v>1104</v>
      </c>
      <c r="S1092" s="13">
        <v>1949</v>
      </c>
      <c r="T1092" s="22">
        <v>519900</v>
      </c>
      <c r="U1092" s="13" t="s">
        <v>3016</v>
      </c>
      <c r="V1092" s="13" t="s">
        <v>3600</v>
      </c>
      <c r="W1092" s="13">
        <f t="shared" si="35"/>
        <v>0</v>
      </c>
      <c r="X1092" s="13">
        <f t="shared" si="36"/>
        <v>0</v>
      </c>
      <c r="Y1092" s="12">
        <v>2</v>
      </c>
      <c r="AA1092" s="25">
        <v>41961</v>
      </c>
      <c r="AB1092" s="13" t="s">
        <v>3058</v>
      </c>
      <c r="AC1092" s="13" t="s">
        <v>4428</v>
      </c>
    </row>
    <row r="1093" spans="1:29">
      <c r="A1093" s="12">
        <v>1092</v>
      </c>
      <c r="B1093" t="s">
        <v>1062</v>
      </c>
      <c r="G1093" s="14" t="s">
        <v>2636</v>
      </c>
      <c r="H1093" s="13">
        <v>38.297128000000001</v>
      </c>
      <c r="I1093" s="13">
        <v>-122.297014</v>
      </c>
      <c r="J1093" s="13" t="b">
        <v>1</v>
      </c>
      <c r="N1093" s="13" t="s">
        <v>3019</v>
      </c>
      <c r="O1093" s="13" t="s">
        <v>3019</v>
      </c>
      <c r="R1093" s="13">
        <v>1066</v>
      </c>
      <c r="S1093" s="13">
        <v>1940</v>
      </c>
      <c r="T1093" s="22">
        <v>498300</v>
      </c>
      <c r="U1093" s="13" t="s">
        <v>3016</v>
      </c>
      <c r="V1093" s="14" t="s">
        <v>4172</v>
      </c>
      <c r="W1093" s="13">
        <f t="shared" si="35"/>
        <v>0</v>
      </c>
      <c r="X1093" s="13">
        <f t="shared" si="36"/>
        <v>0</v>
      </c>
      <c r="Y1093" s="12">
        <v>2</v>
      </c>
      <c r="AA1093" s="13" t="s">
        <v>4428</v>
      </c>
      <c r="AB1093" s="13" t="s">
        <v>4428</v>
      </c>
      <c r="AC1093" s="13" t="s">
        <v>4428</v>
      </c>
    </row>
    <row r="1094" spans="1:29">
      <c r="A1094" s="12">
        <v>1093</v>
      </c>
      <c r="B1094" t="s">
        <v>1063</v>
      </c>
      <c r="G1094" s="14" t="s">
        <v>2637</v>
      </c>
      <c r="H1094" s="13">
        <v>38.297612999999998</v>
      </c>
      <c r="I1094" s="13">
        <v>-122.29762100000001</v>
      </c>
      <c r="J1094" s="13" t="b">
        <v>1</v>
      </c>
      <c r="N1094" s="13" t="s">
        <v>3019</v>
      </c>
      <c r="O1094" s="13" t="s">
        <v>3019</v>
      </c>
      <c r="R1094" s="13">
        <v>2071</v>
      </c>
      <c r="S1094" s="13">
        <v>1896</v>
      </c>
      <c r="T1094" s="22">
        <v>576800</v>
      </c>
      <c r="U1094" s="13" t="s">
        <v>3016</v>
      </c>
      <c r="V1094" s="14" t="s">
        <v>4173</v>
      </c>
      <c r="W1094" s="13">
        <f t="shared" si="35"/>
        <v>0</v>
      </c>
      <c r="X1094" s="13">
        <f t="shared" si="36"/>
        <v>1</v>
      </c>
      <c r="Y1094" s="12">
        <v>3</v>
      </c>
      <c r="AA1094" s="13" t="s">
        <v>4428</v>
      </c>
      <c r="AB1094" s="13" t="s">
        <v>4428</v>
      </c>
      <c r="AC1094" s="13" t="s">
        <v>4428</v>
      </c>
    </row>
    <row r="1095" spans="1:29">
      <c r="A1095" s="12">
        <v>1094</v>
      </c>
      <c r="B1095" t="s">
        <v>1064</v>
      </c>
      <c r="G1095" s="14" t="s">
        <v>2638</v>
      </c>
      <c r="H1095" s="13">
        <v>38.297632999999998</v>
      </c>
      <c r="I1095" s="13">
        <v>-122.297788</v>
      </c>
      <c r="J1095" s="13" t="b">
        <v>1</v>
      </c>
      <c r="N1095" s="13" t="s">
        <v>3019</v>
      </c>
      <c r="O1095" s="13" t="s">
        <v>3019</v>
      </c>
      <c r="R1095" s="13">
        <v>1334</v>
      </c>
      <c r="S1095" s="13">
        <v>1951</v>
      </c>
      <c r="T1095" s="22">
        <v>466600</v>
      </c>
      <c r="U1095" s="13" t="s">
        <v>3016</v>
      </c>
      <c r="V1095" s="14" t="s">
        <v>4174</v>
      </c>
      <c r="W1095" s="13">
        <f t="shared" si="35"/>
        <v>0</v>
      </c>
      <c r="X1095" s="13">
        <f t="shared" si="36"/>
        <v>0</v>
      </c>
      <c r="Y1095" s="12">
        <v>3</v>
      </c>
      <c r="AA1095" s="13" t="s">
        <v>4428</v>
      </c>
      <c r="AB1095" s="13" t="s">
        <v>4428</v>
      </c>
      <c r="AC1095" s="13" t="s">
        <v>4428</v>
      </c>
    </row>
    <row r="1096" spans="1:29">
      <c r="A1096" s="12">
        <v>1095</v>
      </c>
      <c r="B1096" t="s">
        <v>1065</v>
      </c>
      <c r="G1096" s="14" t="s">
        <v>2639</v>
      </c>
      <c r="H1096" s="13">
        <v>38.297638999999997</v>
      </c>
      <c r="I1096" s="13">
        <v>-122.297977</v>
      </c>
      <c r="J1096" s="13" t="b">
        <v>1</v>
      </c>
      <c r="N1096" s="13" t="s">
        <v>3019</v>
      </c>
      <c r="O1096" s="13" t="s">
        <v>3019</v>
      </c>
      <c r="R1096" s="13">
        <v>2377</v>
      </c>
      <c r="S1096" s="13" t="s">
        <v>4428</v>
      </c>
      <c r="T1096" s="22">
        <v>562600</v>
      </c>
      <c r="U1096" s="13" t="s">
        <v>3017</v>
      </c>
      <c r="V1096" s="14" t="s">
        <v>4175</v>
      </c>
      <c r="W1096" s="13">
        <f t="shared" si="35"/>
        <v>0</v>
      </c>
      <c r="X1096" s="13">
        <f t="shared" si="36"/>
        <v>1</v>
      </c>
      <c r="Y1096" s="12">
        <v>4</v>
      </c>
      <c r="AA1096" s="13" t="s">
        <v>4428</v>
      </c>
      <c r="AB1096" s="13" t="s">
        <v>4428</v>
      </c>
      <c r="AC1096" s="13" t="s">
        <v>4428</v>
      </c>
    </row>
    <row r="1097" spans="1:29">
      <c r="A1097" s="12">
        <v>1096</v>
      </c>
      <c r="B1097" t="s">
        <v>1066</v>
      </c>
      <c r="G1097" s="14" t="s">
        <v>2640</v>
      </c>
      <c r="H1097" s="13">
        <v>38.297749000000003</v>
      </c>
      <c r="I1097" s="13">
        <v>-122.298818</v>
      </c>
      <c r="J1097" s="13" t="b">
        <v>1</v>
      </c>
      <c r="N1097" s="13" t="s">
        <v>3019</v>
      </c>
      <c r="O1097" s="13" t="s">
        <v>3019</v>
      </c>
      <c r="R1097" s="13">
        <v>760</v>
      </c>
      <c r="S1097" s="13">
        <v>1910</v>
      </c>
      <c r="T1097" s="22">
        <v>390000</v>
      </c>
      <c r="U1097" s="13" t="s">
        <v>3017</v>
      </c>
      <c r="V1097" s="14" t="s">
        <v>4176</v>
      </c>
      <c r="W1097" s="13">
        <f t="shared" si="35"/>
        <v>0</v>
      </c>
      <c r="X1097" s="13">
        <f t="shared" si="36"/>
        <v>0</v>
      </c>
      <c r="Y1097" s="12">
        <v>4</v>
      </c>
      <c r="AA1097" s="13" t="s">
        <v>4428</v>
      </c>
      <c r="AB1097" s="13" t="s">
        <v>4428</v>
      </c>
      <c r="AC1097" s="13" t="s">
        <v>4428</v>
      </c>
    </row>
    <row r="1098" spans="1:29">
      <c r="A1098" s="12">
        <v>1097</v>
      </c>
      <c r="B1098" t="s">
        <v>1067</v>
      </c>
      <c r="G1098" s="14" t="s">
        <v>2641</v>
      </c>
      <c r="H1098" s="13">
        <v>38.297415999999998</v>
      </c>
      <c r="I1098" s="13">
        <v>-122.29915</v>
      </c>
      <c r="J1098" s="13" t="b">
        <v>1</v>
      </c>
      <c r="N1098" s="13" t="s">
        <v>3019</v>
      </c>
      <c r="O1098" s="13" t="s">
        <v>3019</v>
      </c>
      <c r="R1098" s="19">
        <v>1200</v>
      </c>
      <c r="S1098" s="13" t="s">
        <v>4428</v>
      </c>
      <c r="T1098" s="22">
        <v>761040</v>
      </c>
      <c r="U1098" s="13" t="s">
        <v>3016</v>
      </c>
      <c r="V1098" s="14" t="s">
        <v>4177</v>
      </c>
      <c r="W1098" s="13">
        <f t="shared" si="35"/>
        <v>0</v>
      </c>
      <c r="X1098" s="13">
        <f t="shared" si="36"/>
        <v>1</v>
      </c>
      <c r="Y1098" s="12">
        <v>2</v>
      </c>
      <c r="AA1098" s="13" t="s">
        <v>4428</v>
      </c>
      <c r="AB1098" s="13" t="s">
        <v>4428</v>
      </c>
      <c r="AC1098" s="13" t="s">
        <v>4428</v>
      </c>
    </row>
    <row r="1099" spans="1:29">
      <c r="A1099" s="12">
        <v>1098</v>
      </c>
      <c r="B1099" t="s">
        <v>1068</v>
      </c>
      <c r="G1099" s="14" t="s">
        <v>2642</v>
      </c>
      <c r="H1099" s="13">
        <v>38.297823000000001</v>
      </c>
      <c r="I1099" s="13">
        <v>-122.29955200000001</v>
      </c>
      <c r="J1099" s="13" t="b">
        <v>1</v>
      </c>
      <c r="N1099" s="13" t="s">
        <v>3019</v>
      </c>
      <c r="O1099" s="13" t="s">
        <v>3019</v>
      </c>
      <c r="R1099" s="13">
        <v>1188</v>
      </c>
      <c r="S1099" s="13">
        <v>1925</v>
      </c>
      <c r="T1099" s="22">
        <v>460500</v>
      </c>
      <c r="U1099" s="13" t="s">
        <v>3016</v>
      </c>
      <c r="V1099" s="14" t="s">
        <v>4178</v>
      </c>
      <c r="W1099" s="13">
        <f t="shared" si="35"/>
        <v>1</v>
      </c>
      <c r="X1099" s="13">
        <f t="shared" si="36"/>
        <v>0</v>
      </c>
      <c r="Y1099" s="12">
        <v>2</v>
      </c>
      <c r="AA1099" s="13" t="s">
        <v>4428</v>
      </c>
      <c r="AB1099" s="13" t="s">
        <v>4428</v>
      </c>
      <c r="AC1099" s="13" t="s">
        <v>4428</v>
      </c>
    </row>
    <row r="1100" spans="1:29">
      <c r="A1100" s="12">
        <v>1099</v>
      </c>
      <c r="B1100" t="s">
        <v>1069</v>
      </c>
      <c r="G1100" s="14" t="s">
        <v>2643</v>
      </c>
      <c r="H1100" s="13">
        <v>38.297775000000001</v>
      </c>
      <c r="I1100" s="13">
        <v>-122.284702</v>
      </c>
      <c r="J1100" s="13" t="b">
        <v>1</v>
      </c>
      <c r="N1100" s="13" t="s">
        <v>3018</v>
      </c>
      <c r="O1100" s="13" t="s">
        <v>3018</v>
      </c>
      <c r="R1100" s="19">
        <v>1600</v>
      </c>
      <c r="S1100" s="13" t="s">
        <v>4428</v>
      </c>
      <c r="T1100" s="22" t="s">
        <v>4428</v>
      </c>
      <c r="U1100" s="13" t="s">
        <v>3017</v>
      </c>
      <c r="V1100" s="14" t="s">
        <v>4179</v>
      </c>
      <c r="W1100" s="13">
        <f t="shared" si="35"/>
        <v>0</v>
      </c>
      <c r="X1100" s="13">
        <f t="shared" si="36"/>
        <v>0</v>
      </c>
      <c r="Y1100" s="12">
        <v>4</v>
      </c>
      <c r="AA1100" s="13" t="s">
        <v>4428</v>
      </c>
      <c r="AB1100" s="13" t="s">
        <v>4428</v>
      </c>
      <c r="AC1100" s="13" t="s">
        <v>4428</v>
      </c>
    </row>
    <row r="1101" spans="1:29">
      <c r="A1101" s="12">
        <v>1100</v>
      </c>
      <c r="B1101" t="s">
        <v>1070</v>
      </c>
      <c r="G1101" s="14" t="s">
        <v>2644</v>
      </c>
      <c r="H1101" s="13">
        <v>38.297826999999998</v>
      </c>
      <c r="I1101" s="13">
        <v>-122.284638</v>
      </c>
      <c r="J1101" s="13" t="b">
        <v>1</v>
      </c>
      <c r="N1101" s="13" t="s">
        <v>3018</v>
      </c>
      <c r="O1101" s="13" t="s">
        <v>3018</v>
      </c>
      <c r="R1101" s="19">
        <v>1500</v>
      </c>
      <c r="S1101" s="13" t="s">
        <v>4428</v>
      </c>
      <c r="T1101" s="22" t="s">
        <v>4428</v>
      </c>
      <c r="U1101" s="13" t="s">
        <v>3017</v>
      </c>
      <c r="V1101" s="14" t="s">
        <v>4180</v>
      </c>
      <c r="W1101" s="13">
        <f t="shared" si="35"/>
        <v>1</v>
      </c>
      <c r="X1101" s="13">
        <f t="shared" si="36"/>
        <v>0</v>
      </c>
      <c r="Y1101" s="12">
        <v>4</v>
      </c>
      <c r="AA1101" s="13" t="s">
        <v>4428</v>
      </c>
      <c r="AB1101" s="13" t="s">
        <v>4428</v>
      </c>
      <c r="AC1101" s="13" t="s">
        <v>4428</v>
      </c>
    </row>
    <row r="1102" spans="1:29">
      <c r="A1102" s="12">
        <v>1101</v>
      </c>
      <c r="B1102" t="s">
        <v>1071</v>
      </c>
      <c r="G1102" s="14" t="s">
        <v>2645</v>
      </c>
      <c r="H1102" s="13">
        <v>38.297882999999999</v>
      </c>
      <c r="I1102" s="13">
        <v>-122.28469800000001</v>
      </c>
      <c r="J1102" s="13" t="b">
        <v>1</v>
      </c>
      <c r="N1102" s="13" t="s">
        <v>3018</v>
      </c>
      <c r="O1102" s="13" t="s">
        <v>3018</v>
      </c>
      <c r="R1102" s="19">
        <v>1600</v>
      </c>
      <c r="S1102" s="13" t="s">
        <v>4428</v>
      </c>
      <c r="T1102" s="22" t="s">
        <v>4428</v>
      </c>
      <c r="U1102" s="13" t="s">
        <v>3016</v>
      </c>
      <c r="V1102" s="14" t="s">
        <v>4181</v>
      </c>
      <c r="W1102" s="13">
        <f t="shared" si="35"/>
        <v>0</v>
      </c>
      <c r="X1102" s="13">
        <f t="shared" si="36"/>
        <v>0</v>
      </c>
      <c r="Y1102" s="12">
        <v>2</v>
      </c>
      <c r="AA1102" s="13" t="s">
        <v>4428</v>
      </c>
      <c r="AB1102" s="13" t="s">
        <v>4428</v>
      </c>
      <c r="AC1102" s="13" t="s">
        <v>4428</v>
      </c>
    </row>
    <row r="1103" spans="1:29">
      <c r="A1103" s="12">
        <v>1102</v>
      </c>
      <c r="B1103" t="s">
        <v>1072</v>
      </c>
      <c r="G1103" s="14" t="s">
        <v>2646</v>
      </c>
      <c r="H1103" s="13">
        <v>38.297944999999999</v>
      </c>
      <c r="I1103" s="13">
        <v>-122.28474799999999</v>
      </c>
      <c r="J1103" s="13" t="b">
        <v>1</v>
      </c>
      <c r="N1103" s="13" t="s">
        <v>3018</v>
      </c>
      <c r="O1103" s="13" t="s">
        <v>3018</v>
      </c>
      <c r="R1103" s="19">
        <v>4200</v>
      </c>
      <c r="S1103" s="13" t="s">
        <v>4428</v>
      </c>
      <c r="T1103" s="22" t="s">
        <v>4428</v>
      </c>
      <c r="U1103" s="13" t="s">
        <v>3017</v>
      </c>
      <c r="V1103" s="14" t="s">
        <v>4182</v>
      </c>
      <c r="W1103" s="13">
        <f t="shared" si="35"/>
        <v>0</v>
      </c>
      <c r="X1103" s="13">
        <f t="shared" si="36"/>
        <v>0</v>
      </c>
      <c r="Y1103" s="12">
        <v>4</v>
      </c>
      <c r="AA1103" s="25">
        <v>42212</v>
      </c>
      <c r="AB1103" s="25">
        <v>42276</v>
      </c>
      <c r="AC1103" s="13">
        <f>DAYS360(AA1103,AB1103,TRUE)</f>
        <v>62</v>
      </c>
    </row>
    <row r="1104" spans="1:29">
      <c r="A1104" s="12">
        <v>1103</v>
      </c>
      <c r="B1104" t="s">
        <v>1073</v>
      </c>
      <c r="G1104" s="14" t="s">
        <v>2647</v>
      </c>
      <c r="H1104" s="13">
        <v>38.298001999999997</v>
      </c>
      <c r="I1104" s="13">
        <v>-122.284789</v>
      </c>
      <c r="J1104" s="13" t="b">
        <v>1</v>
      </c>
      <c r="N1104" s="13" t="s">
        <v>3018</v>
      </c>
      <c r="O1104" s="13" t="s">
        <v>3018</v>
      </c>
      <c r="R1104" s="19">
        <v>1500</v>
      </c>
      <c r="S1104" s="13" t="s">
        <v>4428</v>
      </c>
      <c r="T1104" s="22" t="s">
        <v>4428</v>
      </c>
      <c r="U1104" s="13" t="s">
        <v>3016</v>
      </c>
      <c r="V1104" s="14" t="s">
        <v>4183</v>
      </c>
      <c r="W1104" s="13">
        <f t="shared" si="35"/>
        <v>0</v>
      </c>
      <c r="X1104" s="13">
        <f t="shared" si="36"/>
        <v>0</v>
      </c>
      <c r="Y1104" s="12">
        <v>2</v>
      </c>
      <c r="AA1104" s="13" t="s">
        <v>4428</v>
      </c>
      <c r="AB1104" s="13" t="s">
        <v>4428</v>
      </c>
      <c r="AC1104" s="13" t="s">
        <v>4428</v>
      </c>
    </row>
    <row r="1105" spans="1:29">
      <c r="A1105" s="12">
        <v>1104</v>
      </c>
      <c r="B1105" t="s">
        <v>1074</v>
      </c>
      <c r="G1105" s="14" t="s">
        <v>2648</v>
      </c>
      <c r="H1105" s="13">
        <v>38.298063999999997</v>
      </c>
      <c r="I1105" s="13">
        <v>-122.284841</v>
      </c>
      <c r="J1105" s="13" t="b">
        <v>1</v>
      </c>
      <c r="N1105" s="13" t="s">
        <v>3018</v>
      </c>
      <c r="O1105" s="13" t="s">
        <v>3018</v>
      </c>
      <c r="R1105" s="19">
        <v>1680</v>
      </c>
      <c r="S1105" s="13" t="s">
        <v>4428</v>
      </c>
      <c r="T1105" s="22" t="s">
        <v>4428</v>
      </c>
      <c r="U1105" s="13" t="s">
        <v>3016</v>
      </c>
      <c r="V1105" s="14" t="s">
        <v>4184</v>
      </c>
      <c r="W1105" s="13">
        <f t="shared" si="35"/>
        <v>0</v>
      </c>
      <c r="X1105" s="13">
        <f t="shared" si="36"/>
        <v>0</v>
      </c>
      <c r="Y1105" s="12">
        <v>2</v>
      </c>
      <c r="AA1105" s="13" t="s">
        <v>4428</v>
      </c>
      <c r="AB1105" s="13" t="s">
        <v>4428</v>
      </c>
      <c r="AC1105" s="13" t="s">
        <v>4428</v>
      </c>
    </row>
    <row r="1106" spans="1:29">
      <c r="A1106" s="12">
        <v>1105</v>
      </c>
      <c r="B1106" t="s">
        <v>1075</v>
      </c>
      <c r="G1106" s="14" t="s">
        <v>2649</v>
      </c>
      <c r="H1106" s="13">
        <v>38.298129000000003</v>
      </c>
      <c r="I1106" s="13">
        <v>-122.28465799999999</v>
      </c>
      <c r="J1106" s="13" t="b">
        <v>1</v>
      </c>
      <c r="N1106" s="13" t="s">
        <v>3018</v>
      </c>
      <c r="O1106" s="13" t="s">
        <v>3018</v>
      </c>
      <c r="R1106" s="19" t="s">
        <v>3027</v>
      </c>
      <c r="S1106" s="13" t="s">
        <v>4428</v>
      </c>
      <c r="T1106" s="22" t="s">
        <v>4428</v>
      </c>
      <c r="U1106" s="13" t="s">
        <v>3016</v>
      </c>
      <c r="V1106" s="14" t="s">
        <v>4185</v>
      </c>
      <c r="W1106" s="13">
        <f t="shared" si="35"/>
        <v>0</v>
      </c>
      <c r="X1106" s="13">
        <f t="shared" si="36"/>
        <v>0</v>
      </c>
      <c r="Y1106" s="12">
        <v>1</v>
      </c>
      <c r="AA1106" s="13" t="s">
        <v>4428</v>
      </c>
      <c r="AB1106" s="13" t="s">
        <v>4428</v>
      </c>
      <c r="AC1106" s="13" t="s">
        <v>4428</v>
      </c>
    </row>
    <row r="1107" spans="1:29">
      <c r="A1107" s="12">
        <v>1106</v>
      </c>
      <c r="B1107" t="s">
        <v>1076</v>
      </c>
      <c r="G1107" s="14" t="s">
        <v>2650</v>
      </c>
      <c r="H1107" s="13">
        <v>38.29777</v>
      </c>
      <c r="I1107" s="13">
        <v>-122.28496199999999</v>
      </c>
      <c r="J1107" s="13" t="b">
        <v>1</v>
      </c>
      <c r="N1107" s="13" t="s">
        <v>3018</v>
      </c>
      <c r="O1107" s="13" t="s">
        <v>3018</v>
      </c>
      <c r="R1107" s="19">
        <v>5000</v>
      </c>
      <c r="S1107" s="13" t="s">
        <v>4428</v>
      </c>
      <c r="T1107" s="22" t="s">
        <v>4428</v>
      </c>
      <c r="U1107" s="13" t="s">
        <v>3017</v>
      </c>
      <c r="V1107" s="14" t="s">
        <v>4186</v>
      </c>
      <c r="W1107" s="13">
        <f t="shared" si="35"/>
        <v>0</v>
      </c>
      <c r="X1107" s="13">
        <f t="shared" si="36"/>
        <v>0</v>
      </c>
      <c r="Y1107" s="12">
        <v>4</v>
      </c>
      <c r="AA1107" s="13" t="s">
        <v>3239</v>
      </c>
      <c r="AB1107" s="13" t="s">
        <v>3240</v>
      </c>
      <c r="AC1107" s="13" t="s">
        <v>4428</v>
      </c>
    </row>
    <row r="1108" spans="1:29">
      <c r="A1108" s="12">
        <v>1107</v>
      </c>
      <c r="B1108" t="s">
        <v>1077</v>
      </c>
      <c r="G1108" s="14" t="s">
        <v>2651</v>
      </c>
      <c r="H1108" s="13">
        <v>38.297772000000002</v>
      </c>
      <c r="I1108" s="13">
        <v>-122.285083</v>
      </c>
      <c r="J1108" s="13" t="b">
        <v>1</v>
      </c>
      <c r="N1108" s="13" t="s">
        <v>3018</v>
      </c>
      <c r="O1108" s="13" t="s">
        <v>3018</v>
      </c>
      <c r="R1108" s="19" t="s">
        <v>3027</v>
      </c>
      <c r="S1108" s="13" t="s">
        <v>4428</v>
      </c>
      <c r="T1108" s="22" t="s">
        <v>4428</v>
      </c>
      <c r="U1108" s="13" t="s">
        <v>3017</v>
      </c>
      <c r="V1108" s="14" t="s">
        <v>4187</v>
      </c>
      <c r="W1108" s="13">
        <f t="shared" si="35"/>
        <v>0</v>
      </c>
      <c r="X1108" s="13">
        <f t="shared" si="36"/>
        <v>0</v>
      </c>
      <c r="Y1108" s="12">
        <v>4</v>
      </c>
      <c r="AA1108" s="13" t="s">
        <v>4428</v>
      </c>
      <c r="AB1108" s="13" t="s">
        <v>4428</v>
      </c>
      <c r="AC1108" s="13" t="s">
        <v>4428</v>
      </c>
    </row>
    <row r="1109" spans="1:29">
      <c r="A1109" s="12">
        <v>1108</v>
      </c>
      <c r="B1109" t="s">
        <v>1534</v>
      </c>
      <c r="G1109" s="14" t="s">
        <v>2652</v>
      </c>
      <c r="H1109" s="13">
        <v>38.297828000000003</v>
      </c>
      <c r="I1109" s="13">
        <v>-122.28502899999999</v>
      </c>
      <c r="J1109" s="13" t="b">
        <v>1</v>
      </c>
      <c r="N1109" s="13" t="s">
        <v>3018</v>
      </c>
      <c r="O1109" s="13" t="s">
        <v>3018</v>
      </c>
      <c r="R1109" s="19">
        <v>1350</v>
      </c>
      <c r="S1109" s="13" t="s">
        <v>4428</v>
      </c>
      <c r="T1109" s="22" t="s">
        <v>4428</v>
      </c>
      <c r="U1109" s="13" t="s">
        <v>3017</v>
      </c>
      <c r="V1109" s="14" t="s">
        <v>4186</v>
      </c>
      <c r="W1109" s="13">
        <f t="shared" si="35"/>
        <v>0</v>
      </c>
      <c r="X1109" s="13">
        <f t="shared" si="36"/>
        <v>0</v>
      </c>
      <c r="Y1109" s="12">
        <v>4</v>
      </c>
      <c r="AA1109" s="13" t="s">
        <v>4428</v>
      </c>
      <c r="AB1109" s="13" t="s">
        <v>4428</v>
      </c>
      <c r="AC1109" s="13" t="s">
        <v>4428</v>
      </c>
    </row>
    <row r="1110" spans="1:29">
      <c r="A1110" s="12">
        <v>1109</v>
      </c>
      <c r="B1110" t="s">
        <v>1078</v>
      </c>
      <c r="G1110" s="14" t="s">
        <v>2653</v>
      </c>
      <c r="H1110" s="13">
        <v>38.297922</v>
      </c>
      <c r="I1110" s="13">
        <v>-122.28501300000001</v>
      </c>
      <c r="J1110" s="13" t="b">
        <v>1</v>
      </c>
      <c r="N1110" s="13" t="s">
        <v>3018</v>
      </c>
      <c r="O1110" s="13" t="s">
        <v>3018</v>
      </c>
      <c r="R1110" s="19">
        <v>1400</v>
      </c>
      <c r="S1110" s="13" t="s">
        <v>4428</v>
      </c>
      <c r="T1110" s="22" t="s">
        <v>4428</v>
      </c>
      <c r="U1110" s="13" t="s">
        <v>3017</v>
      </c>
      <c r="V1110" s="14" t="s">
        <v>4188</v>
      </c>
      <c r="W1110" s="13">
        <f t="shared" si="35"/>
        <v>0</v>
      </c>
      <c r="X1110" s="13">
        <f t="shared" si="36"/>
        <v>0</v>
      </c>
      <c r="Y1110" s="12">
        <v>4</v>
      </c>
      <c r="AA1110" s="13" t="s">
        <v>4428</v>
      </c>
      <c r="AB1110" s="13" t="s">
        <v>4428</v>
      </c>
      <c r="AC1110" s="13" t="s">
        <v>4428</v>
      </c>
    </row>
    <row r="1111" spans="1:29">
      <c r="A1111" s="12">
        <v>1110</v>
      </c>
      <c r="B1111" t="s">
        <v>1079</v>
      </c>
      <c r="G1111" s="14" t="s">
        <v>2654</v>
      </c>
      <c r="H1111" s="13">
        <v>38.298121000000002</v>
      </c>
      <c r="I1111" s="13">
        <v>-122.284997</v>
      </c>
      <c r="J1111" s="13" t="b">
        <v>1</v>
      </c>
      <c r="N1111" s="13" t="s">
        <v>3018</v>
      </c>
      <c r="O1111" s="13" t="s">
        <v>3018</v>
      </c>
      <c r="R1111" s="19">
        <v>3200</v>
      </c>
      <c r="S1111" s="13" t="s">
        <v>4428</v>
      </c>
      <c r="T1111" s="22" t="s">
        <v>4428</v>
      </c>
      <c r="U1111" s="13" t="s">
        <v>3017</v>
      </c>
      <c r="V1111" s="14" t="s">
        <v>4189</v>
      </c>
      <c r="W1111" s="13">
        <f t="shared" si="35"/>
        <v>0</v>
      </c>
      <c r="X1111" s="13">
        <f t="shared" si="36"/>
        <v>0</v>
      </c>
      <c r="Y1111" s="12">
        <v>4</v>
      </c>
      <c r="AA1111" s="25">
        <v>41953</v>
      </c>
      <c r="AB1111" s="25">
        <v>41976</v>
      </c>
      <c r="AC1111" s="13">
        <f>DAYS360(AA1111,AB1111,TRUE)</f>
        <v>23</v>
      </c>
    </row>
    <row r="1112" spans="1:29">
      <c r="A1112" s="12">
        <v>1111</v>
      </c>
      <c r="B1112" t="s">
        <v>1080</v>
      </c>
      <c r="G1112" s="14" t="s">
        <v>2655</v>
      </c>
      <c r="H1112" s="13">
        <v>38.298188000000003</v>
      </c>
      <c r="I1112" s="13">
        <v>-122.285072</v>
      </c>
      <c r="J1112" s="13" t="b">
        <v>1</v>
      </c>
      <c r="N1112" s="13" t="s">
        <v>3018</v>
      </c>
      <c r="O1112" s="13" t="s">
        <v>3018</v>
      </c>
      <c r="R1112" s="19">
        <v>3500</v>
      </c>
      <c r="S1112" s="13" t="s">
        <v>4428</v>
      </c>
      <c r="T1112" s="22" t="s">
        <v>4428</v>
      </c>
      <c r="U1112" s="13" t="s">
        <v>3017</v>
      </c>
      <c r="V1112" s="14" t="s">
        <v>4190</v>
      </c>
      <c r="W1112" s="13">
        <f t="shared" si="35"/>
        <v>0</v>
      </c>
      <c r="X1112" s="13">
        <f t="shared" si="36"/>
        <v>0</v>
      </c>
      <c r="Y1112" s="12">
        <v>4</v>
      </c>
      <c r="AA1112" s="13" t="s">
        <v>4428</v>
      </c>
      <c r="AB1112" s="13" t="s">
        <v>4428</v>
      </c>
      <c r="AC1112" s="13" t="s">
        <v>4428</v>
      </c>
    </row>
    <row r="1113" spans="1:29">
      <c r="A1113" s="12">
        <v>1112</v>
      </c>
      <c r="B1113" t="s">
        <v>1081</v>
      </c>
      <c r="G1113" s="14" t="s">
        <v>2656</v>
      </c>
      <c r="H1113" s="13">
        <v>38.297638999999997</v>
      </c>
      <c r="I1113" s="13">
        <v>-122.285709</v>
      </c>
      <c r="J1113" s="13" t="b">
        <v>1</v>
      </c>
      <c r="N1113" s="13" t="s">
        <v>3018</v>
      </c>
      <c r="O1113" s="13" t="s">
        <v>3018</v>
      </c>
      <c r="R1113" s="19">
        <v>26100</v>
      </c>
      <c r="S1113" s="13" t="s">
        <v>4428</v>
      </c>
      <c r="T1113" s="22" t="s">
        <v>4428</v>
      </c>
      <c r="U1113" s="13" t="s">
        <v>3017</v>
      </c>
      <c r="V1113" s="14" t="s">
        <v>4191</v>
      </c>
      <c r="W1113" s="13">
        <f t="shared" si="35"/>
        <v>0</v>
      </c>
      <c r="X1113" s="13">
        <f t="shared" si="36"/>
        <v>0</v>
      </c>
      <c r="Y1113" s="12">
        <v>4</v>
      </c>
      <c r="AA1113" s="13" t="s">
        <v>4428</v>
      </c>
      <c r="AB1113" s="13" t="s">
        <v>4428</v>
      </c>
      <c r="AC1113" s="13" t="s">
        <v>4428</v>
      </c>
    </row>
    <row r="1114" spans="1:29">
      <c r="A1114" s="12">
        <v>1113</v>
      </c>
      <c r="B1114" t="s">
        <v>1497</v>
      </c>
      <c r="G1114" s="14" t="s">
        <v>2657</v>
      </c>
      <c r="H1114" s="13">
        <v>38.297096000000003</v>
      </c>
      <c r="I1114" s="13">
        <v>-122.28601</v>
      </c>
      <c r="J1114" s="13" t="b">
        <v>1</v>
      </c>
      <c r="N1114" s="13" t="s">
        <v>3018</v>
      </c>
      <c r="O1114" s="13" t="s">
        <v>3018</v>
      </c>
      <c r="R1114" s="19">
        <v>3200</v>
      </c>
      <c r="S1114" s="13" t="s">
        <v>4428</v>
      </c>
      <c r="T1114" s="22" t="s">
        <v>4428</v>
      </c>
      <c r="U1114" s="13" t="s">
        <v>3016</v>
      </c>
      <c r="V1114" s="14" t="s">
        <v>4192</v>
      </c>
      <c r="W1114" s="13">
        <f t="shared" si="35"/>
        <v>0</v>
      </c>
      <c r="X1114" s="13">
        <f t="shared" si="36"/>
        <v>0</v>
      </c>
      <c r="Y1114" s="12">
        <v>2</v>
      </c>
      <c r="AA1114" s="13" t="s">
        <v>4428</v>
      </c>
      <c r="AB1114" s="13" t="s">
        <v>4428</v>
      </c>
      <c r="AC1114" s="13" t="s">
        <v>4428</v>
      </c>
    </row>
    <row r="1115" spans="1:29">
      <c r="A1115" s="12">
        <v>1114</v>
      </c>
      <c r="B1115" t="s">
        <v>1082</v>
      </c>
      <c r="G1115" s="14" t="s">
        <v>2658</v>
      </c>
      <c r="H1115" s="13">
        <v>38.296871000000003</v>
      </c>
      <c r="I1115" s="13">
        <v>-122.286672</v>
      </c>
      <c r="J1115" s="13" t="b">
        <v>1</v>
      </c>
      <c r="N1115" s="13" t="s">
        <v>3018</v>
      </c>
      <c r="O1115" s="13" t="s">
        <v>3018</v>
      </c>
      <c r="R1115" s="19">
        <v>3200</v>
      </c>
      <c r="S1115" s="13" t="s">
        <v>4428</v>
      </c>
      <c r="T1115" s="22" t="s">
        <v>4428</v>
      </c>
      <c r="U1115" s="13" t="s">
        <v>3016</v>
      </c>
      <c r="V1115" s="14" t="s">
        <v>4193</v>
      </c>
      <c r="W1115" s="13">
        <f t="shared" si="35"/>
        <v>0</v>
      </c>
      <c r="X1115" s="13">
        <f t="shared" si="36"/>
        <v>0</v>
      </c>
      <c r="Y1115" s="12">
        <v>1</v>
      </c>
      <c r="AA1115" s="13" t="s">
        <v>4428</v>
      </c>
      <c r="AB1115" s="13" t="s">
        <v>4428</v>
      </c>
      <c r="AC1115" s="13" t="s">
        <v>4428</v>
      </c>
    </row>
    <row r="1116" spans="1:29">
      <c r="A1116" s="12">
        <v>1115</v>
      </c>
      <c r="B1116" t="s">
        <v>1083</v>
      </c>
      <c r="G1116" s="14" t="s">
        <v>2659</v>
      </c>
      <c r="H1116" s="13">
        <v>38.296804000000002</v>
      </c>
      <c r="I1116" s="13">
        <v>-122.287167</v>
      </c>
      <c r="J1116" s="13" t="b">
        <v>1</v>
      </c>
      <c r="N1116" s="13" t="s">
        <v>3018</v>
      </c>
      <c r="O1116" s="13" t="s">
        <v>3018</v>
      </c>
      <c r="R1116" s="19">
        <v>4000</v>
      </c>
      <c r="S1116" s="13" t="s">
        <v>4428</v>
      </c>
      <c r="T1116" s="22" t="s">
        <v>4428</v>
      </c>
      <c r="U1116" s="13" t="s">
        <v>3016</v>
      </c>
      <c r="V1116" s="14" t="s">
        <v>4194</v>
      </c>
      <c r="W1116" s="13">
        <f t="shared" si="35"/>
        <v>0</v>
      </c>
      <c r="X1116" s="13">
        <f t="shared" si="36"/>
        <v>0</v>
      </c>
      <c r="Y1116" s="12">
        <v>2</v>
      </c>
      <c r="AA1116" s="25">
        <v>41926</v>
      </c>
      <c r="AB1116" s="25">
        <v>42115</v>
      </c>
      <c r="AC1116" s="13">
        <f>DAYS360(AA1116,AB1116,TRUE)</f>
        <v>187</v>
      </c>
    </row>
    <row r="1117" spans="1:29">
      <c r="A1117" s="12">
        <v>1116</v>
      </c>
      <c r="B1117" t="s">
        <v>1418</v>
      </c>
      <c r="G1117" s="14" t="s">
        <v>2660</v>
      </c>
      <c r="H1117" s="13">
        <v>38.296526999999998</v>
      </c>
      <c r="I1117" s="13">
        <v>-122.287509</v>
      </c>
      <c r="J1117" s="13" t="b">
        <v>1</v>
      </c>
      <c r="N1117" s="13" t="s">
        <v>3018</v>
      </c>
      <c r="O1117" s="13" t="s">
        <v>3018</v>
      </c>
      <c r="R1117" s="19">
        <v>7500</v>
      </c>
      <c r="S1117" s="13" t="s">
        <v>4428</v>
      </c>
      <c r="T1117" s="22" t="s">
        <v>4428</v>
      </c>
      <c r="U1117" s="13" t="s">
        <v>3016</v>
      </c>
      <c r="V1117" s="14" t="s">
        <v>4195</v>
      </c>
      <c r="W1117" s="13">
        <f t="shared" si="35"/>
        <v>0</v>
      </c>
      <c r="X1117" s="13">
        <f t="shared" si="36"/>
        <v>0</v>
      </c>
      <c r="Y1117" s="12">
        <v>2</v>
      </c>
      <c r="AA1117" s="13" t="s">
        <v>4428</v>
      </c>
      <c r="AB1117" s="13" t="s">
        <v>4428</v>
      </c>
      <c r="AC1117" s="13" t="s">
        <v>4428</v>
      </c>
    </row>
    <row r="1118" spans="1:29">
      <c r="A1118" s="12">
        <v>1117</v>
      </c>
      <c r="B1118" t="s">
        <v>1084</v>
      </c>
      <c r="G1118" s="14" t="s">
        <v>2661</v>
      </c>
      <c r="H1118" s="13">
        <v>38.296959999999999</v>
      </c>
      <c r="I1118" s="13">
        <v>-122.28752900000001</v>
      </c>
      <c r="J1118" s="13" t="b">
        <v>1</v>
      </c>
      <c r="N1118" s="13" t="s">
        <v>3018</v>
      </c>
      <c r="O1118" s="13" t="s">
        <v>3018</v>
      </c>
      <c r="R1118" s="19">
        <v>10000</v>
      </c>
      <c r="S1118" s="13" t="s">
        <v>4428</v>
      </c>
      <c r="T1118" s="22" t="s">
        <v>4428</v>
      </c>
      <c r="U1118" s="13" t="s">
        <v>3017</v>
      </c>
      <c r="V1118" s="14" t="s">
        <v>4196</v>
      </c>
      <c r="W1118" s="13">
        <f t="shared" si="35"/>
        <v>0</v>
      </c>
      <c r="X1118" s="13">
        <f t="shared" si="36"/>
        <v>0</v>
      </c>
      <c r="Y1118" s="12">
        <v>2</v>
      </c>
      <c r="AA1118" s="13" t="s">
        <v>4428</v>
      </c>
      <c r="AB1118" s="13" t="s">
        <v>4428</v>
      </c>
      <c r="AC1118" s="13" t="s">
        <v>4428</v>
      </c>
    </row>
    <row r="1119" spans="1:29">
      <c r="A1119" s="12">
        <v>1118</v>
      </c>
      <c r="B1119" t="s">
        <v>1085</v>
      </c>
      <c r="G1119" s="14" t="s">
        <v>2662</v>
      </c>
      <c r="H1119" s="13">
        <v>38.296368000000001</v>
      </c>
      <c r="I1119" s="13">
        <v>-122.287995</v>
      </c>
      <c r="J1119" s="13" t="b">
        <v>1</v>
      </c>
      <c r="N1119" s="13" t="s">
        <v>3019</v>
      </c>
      <c r="O1119" s="13" t="s">
        <v>3019</v>
      </c>
      <c r="R1119" s="13">
        <v>2120</v>
      </c>
      <c r="S1119" s="13">
        <v>1910</v>
      </c>
      <c r="T1119" s="22">
        <v>1975300</v>
      </c>
      <c r="U1119" s="13" t="s">
        <v>3016</v>
      </c>
      <c r="V1119" s="14" t="s">
        <v>4197</v>
      </c>
      <c r="W1119" s="13">
        <f t="shared" si="35"/>
        <v>0</v>
      </c>
      <c r="X1119" s="13">
        <f t="shared" si="36"/>
        <v>0</v>
      </c>
      <c r="Y1119" s="12">
        <v>2</v>
      </c>
      <c r="AA1119" s="13" t="s">
        <v>4428</v>
      </c>
      <c r="AB1119" s="13" t="s">
        <v>4428</v>
      </c>
      <c r="AC1119" s="13" t="s">
        <v>4428</v>
      </c>
    </row>
    <row r="1120" spans="1:29">
      <c r="A1120" s="12">
        <v>1119</v>
      </c>
      <c r="B1120" t="s">
        <v>1086</v>
      </c>
      <c r="G1120" s="14" t="s">
        <v>2663</v>
      </c>
      <c r="H1120" s="13">
        <v>38.296374999999998</v>
      </c>
      <c r="I1120" s="13">
        <v>-122.28849200000001</v>
      </c>
      <c r="J1120" s="13" t="b">
        <v>1</v>
      </c>
      <c r="N1120" s="13" t="s">
        <v>3018</v>
      </c>
      <c r="O1120" s="13" t="s">
        <v>3018</v>
      </c>
      <c r="R1120" s="19">
        <v>1600</v>
      </c>
      <c r="S1120" s="13" t="s">
        <v>4428</v>
      </c>
      <c r="T1120" s="22" t="s">
        <v>4428</v>
      </c>
      <c r="U1120" s="13" t="s">
        <v>3016</v>
      </c>
      <c r="V1120" s="14" t="s">
        <v>4198</v>
      </c>
      <c r="W1120" s="13">
        <f t="shared" si="35"/>
        <v>1</v>
      </c>
      <c r="X1120" s="13">
        <f t="shared" si="36"/>
        <v>0</v>
      </c>
      <c r="Y1120" s="12">
        <v>2</v>
      </c>
      <c r="AA1120" s="25">
        <v>41927</v>
      </c>
      <c r="AB1120" s="25">
        <v>42160</v>
      </c>
      <c r="AC1120" s="13">
        <f>DAYS360(AA1120,AB1120,TRUE)</f>
        <v>230</v>
      </c>
    </row>
    <row r="1121" spans="1:29">
      <c r="A1121" s="12">
        <v>1120</v>
      </c>
      <c r="B1121" t="s">
        <v>1087</v>
      </c>
      <c r="G1121" s="14" t="s">
        <v>2664</v>
      </c>
      <c r="H1121" s="13">
        <v>38.296230999999999</v>
      </c>
      <c r="I1121" s="13">
        <v>-122.287885</v>
      </c>
      <c r="J1121" s="13" t="b">
        <v>1</v>
      </c>
      <c r="N1121" s="13" t="s">
        <v>3019</v>
      </c>
      <c r="O1121" s="13" t="s">
        <v>3019</v>
      </c>
      <c r="R1121" s="13">
        <v>8993</v>
      </c>
      <c r="S1121" s="13">
        <v>1910</v>
      </c>
      <c r="T1121" s="22">
        <v>1605200</v>
      </c>
      <c r="U1121" s="13" t="s">
        <v>3017</v>
      </c>
      <c r="V1121" s="14" t="s">
        <v>4199</v>
      </c>
      <c r="W1121" s="13">
        <f t="shared" si="35"/>
        <v>0</v>
      </c>
      <c r="X1121" s="13">
        <f t="shared" si="36"/>
        <v>0</v>
      </c>
      <c r="Y1121" s="12">
        <v>4</v>
      </c>
      <c r="AA1121" s="13" t="s">
        <v>4428</v>
      </c>
      <c r="AB1121" s="13" t="s">
        <v>4428</v>
      </c>
      <c r="AC1121" s="13" t="s">
        <v>4428</v>
      </c>
    </row>
    <row r="1122" spans="1:29">
      <c r="A1122" s="12">
        <v>1121</v>
      </c>
      <c r="B1122" t="s">
        <v>1088</v>
      </c>
      <c r="G1122" s="14" t="s">
        <v>2665</v>
      </c>
      <c r="H1122" s="13">
        <v>38.296225</v>
      </c>
      <c r="I1122" s="13">
        <v>-122.28793400000001</v>
      </c>
      <c r="J1122" s="13" t="b">
        <v>1</v>
      </c>
      <c r="N1122" s="13" t="s">
        <v>3019</v>
      </c>
      <c r="O1122" s="13" t="s">
        <v>3019</v>
      </c>
      <c r="R1122" s="19">
        <v>7200</v>
      </c>
      <c r="S1122" s="13" t="s">
        <v>4428</v>
      </c>
      <c r="T1122" s="22" t="s">
        <v>4428</v>
      </c>
      <c r="U1122" s="13" t="s">
        <v>3017</v>
      </c>
      <c r="V1122" s="14" t="s">
        <v>4200</v>
      </c>
      <c r="W1122" s="13">
        <f t="shared" si="35"/>
        <v>0</v>
      </c>
      <c r="X1122" s="13">
        <f t="shared" si="36"/>
        <v>0</v>
      </c>
      <c r="Y1122" s="12">
        <v>4</v>
      </c>
      <c r="AA1122" s="13" t="s">
        <v>4428</v>
      </c>
      <c r="AB1122" s="13" t="s">
        <v>4428</v>
      </c>
      <c r="AC1122" s="13" t="s">
        <v>4428</v>
      </c>
    </row>
    <row r="1123" spans="1:29">
      <c r="A1123" s="12">
        <v>1122</v>
      </c>
      <c r="B1123" t="s">
        <v>1089</v>
      </c>
      <c r="G1123" s="14" t="s">
        <v>2666</v>
      </c>
      <c r="H1123" s="13">
        <v>38.296075000000002</v>
      </c>
      <c r="I1123" s="13">
        <v>-122.287882</v>
      </c>
      <c r="J1123" s="13" t="b">
        <v>1</v>
      </c>
      <c r="N1123" s="13" t="s">
        <v>3019</v>
      </c>
      <c r="O1123" s="13" t="s">
        <v>3019</v>
      </c>
      <c r="R1123" s="19" t="s">
        <v>3027</v>
      </c>
      <c r="S1123" s="13" t="s">
        <v>4428</v>
      </c>
      <c r="T1123" s="22" t="s">
        <v>4428</v>
      </c>
      <c r="U1123" s="13" t="s">
        <v>3017</v>
      </c>
      <c r="V1123" s="14" t="s">
        <v>4200</v>
      </c>
      <c r="W1123" s="13">
        <f t="shared" si="35"/>
        <v>0</v>
      </c>
      <c r="X1123" s="13">
        <f t="shared" si="36"/>
        <v>0</v>
      </c>
      <c r="Y1123" s="12">
        <v>4</v>
      </c>
      <c r="AA1123" s="13" t="s">
        <v>4428</v>
      </c>
      <c r="AB1123" s="13" t="s">
        <v>4428</v>
      </c>
      <c r="AC1123" s="13" t="s">
        <v>4428</v>
      </c>
    </row>
    <row r="1124" spans="1:29">
      <c r="A1124" s="12">
        <v>1123</v>
      </c>
      <c r="B1124" t="s">
        <v>1090</v>
      </c>
      <c r="G1124" s="14" t="s">
        <v>2667</v>
      </c>
      <c r="H1124" s="13">
        <v>38.295709000000002</v>
      </c>
      <c r="I1124" s="13">
        <v>-122.28988099999999</v>
      </c>
      <c r="J1124" s="13" t="b">
        <v>1</v>
      </c>
      <c r="N1124" s="13" t="s">
        <v>3019</v>
      </c>
      <c r="O1124" s="13" t="s">
        <v>3019</v>
      </c>
      <c r="R1124" s="13">
        <v>1074</v>
      </c>
      <c r="S1124" s="13">
        <v>1939</v>
      </c>
      <c r="T1124" s="22">
        <v>567200</v>
      </c>
      <c r="U1124" s="13" t="s">
        <v>3016</v>
      </c>
      <c r="V1124" s="13" t="s">
        <v>3960</v>
      </c>
      <c r="W1124" s="13">
        <f t="shared" si="35"/>
        <v>0</v>
      </c>
      <c r="X1124" s="13">
        <f t="shared" si="36"/>
        <v>0</v>
      </c>
      <c r="Y1124" s="12">
        <v>1</v>
      </c>
      <c r="AA1124" s="25">
        <v>41884</v>
      </c>
      <c r="AB1124" s="13" t="s">
        <v>3057</v>
      </c>
      <c r="AC1124" s="13" t="s">
        <v>4428</v>
      </c>
    </row>
    <row r="1125" spans="1:29">
      <c r="A1125" s="12">
        <v>1124</v>
      </c>
      <c r="B1125" t="s">
        <v>1091</v>
      </c>
      <c r="G1125" s="14" t="s">
        <v>2668</v>
      </c>
      <c r="H1125" s="13">
        <v>38.295549999999999</v>
      </c>
      <c r="I1125" s="13">
        <v>-122.290147</v>
      </c>
      <c r="J1125" s="13" t="b">
        <v>1</v>
      </c>
      <c r="N1125" s="13" t="s">
        <v>3019</v>
      </c>
      <c r="O1125" s="13" t="s">
        <v>3019</v>
      </c>
      <c r="R1125" s="19">
        <v>2500</v>
      </c>
      <c r="S1125" s="13" t="s">
        <v>4428</v>
      </c>
      <c r="T1125" s="22">
        <v>126200</v>
      </c>
      <c r="U1125" s="13" t="s">
        <v>3016</v>
      </c>
      <c r="V1125" s="14" t="s">
        <v>4201</v>
      </c>
      <c r="W1125" s="13">
        <f t="shared" si="35"/>
        <v>0</v>
      </c>
      <c r="X1125" s="13">
        <f t="shared" si="36"/>
        <v>0</v>
      </c>
      <c r="Y1125" s="12">
        <v>2</v>
      </c>
      <c r="AA1125" s="13" t="s">
        <v>4428</v>
      </c>
      <c r="AB1125" s="13" t="s">
        <v>4428</v>
      </c>
      <c r="AC1125" s="13" t="s">
        <v>4428</v>
      </c>
    </row>
    <row r="1126" spans="1:29">
      <c r="A1126" s="12">
        <v>1125</v>
      </c>
      <c r="B1126" t="s">
        <v>1092</v>
      </c>
      <c r="G1126" s="14" t="s">
        <v>2669</v>
      </c>
      <c r="H1126" s="13">
        <v>38.298650000000002</v>
      </c>
      <c r="I1126" s="13">
        <v>-122.279888</v>
      </c>
      <c r="J1126" s="13" t="b">
        <v>1</v>
      </c>
      <c r="N1126" s="13" t="s">
        <v>3019</v>
      </c>
      <c r="O1126" s="13" t="s">
        <v>3019</v>
      </c>
      <c r="R1126" s="19">
        <v>2000</v>
      </c>
      <c r="S1126" s="13" t="s">
        <v>4428</v>
      </c>
      <c r="T1126" s="22">
        <v>785600</v>
      </c>
      <c r="U1126" s="13" t="s">
        <v>3016</v>
      </c>
      <c r="V1126" s="14" t="s">
        <v>4202</v>
      </c>
      <c r="W1126" s="13">
        <f t="shared" si="35"/>
        <v>1</v>
      </c>
      <c r="X1126" s="13">
        <f t="shared" si="36"/>
        <v>0</v>
      </c>
      <c r="Y1126" s="12">
        <v>2</v>
      </c>
      <c r="AA1126" s="13" t="s">
        <v>4428</v>
      </c>
      <c r="AB1126" s="13" t="s">
        <v>4428</v>
      </c>
      <c r="AC1126" s="13" t="s">
        <v>4428</v>
      </c>
    </row>
    <row r="1127" spans="1:29">
      <c r="A1127" s="12">
        <v>1126</v>
      </c>
      <c r="B1127" t="s">
        <v>1093</v>
      </c>
      <c r="G1127" s="14" t="s">
        <v>2670</v>
      </c>
      <c r="H1127" s="13">
        <v>38.298397999999999</v>
      </c>
      <c r="I1127" s="13">
        <v>-122.279792</v>
      </c>
      <c r="J1127" s="13" t="b">
        <v>1</v>
      </c>
      <c r="N1127" s="13" t="s">
        <v>3019</v>
      </c>
      <c r="O1127" s="13" t="s">
        <v>3019</v>
      </c>
      <c r="R1127" s="13">
        <v>983</v>
      </c>
      <c r="S1127" s="13">
        <v>1939</v>
      </c>
      <c r="T1127" s="22">
        <v>518600</v>
      </c>
      <c r="U1127" s="13" t="s">
        <v>3016</v>
      </c>
      <c r="V1127" s="14" t="s">
        <v>4203</v>
      </c>
      <c r="W1127" s="13">
        <f t="shared" si="35"/>
        <v>1</v>
      </c>
      <c r="X1127" s="13">
        <f t="shared" si="36"/>
        <v>0</v>
      </c>
      <c r="Y1127" s="12">
        <v>1</v>
      </c>
      <c r="AA1127" s="13" t="s">
        <v>4428</v>
      </c>
      <c r="AB1127" s="13" t="s">
        <v>4428</v>
      </c>
      <c r="AC1127" s="13" t="s">
        <v>4428</v>
      </c>
    </row>
    <row r="1128" spans="1:29">
      <c r="A1128" s="12">
        <v>1127</v>
      </c>
      <c r="B1128" t="s">
        <v>1455</v>
      </c>
      <c r="G1128" s="14" t="s">
        <v>2671</v>
      </c>
      <c r="H1128" s="13">
        <v>38.289341</v>
      </c>
      <c r="I1128" s="13">
        <v>-122.275177</v>
      </c>
      <c r="J1128" s="13" t="b">
        <v>1</v>
      </c>
      <c r="N1128" s="13" t="s">
        <v>3019</v>
      </c>
      <c r="O1128" s="13" t="s">
        <v>3019</v>
      </c>
      <c r="R1128" s="13">
        <v>900</v>
      </c>
      <c r="S1128" s="13">
        <v>1928</v>
      </c>
      <c r="T1128" s="22">
        <v>366100</v>
      </c>
      <c r="U1128" s="13" t="s">
        <v>3016</v>
      </c>
      <c r="V1128" s="14" t="s">
        <v>4204</v>
      </c>
      <c r="W1128" s="13">
        <f t="shared" si="35"/>
        <v>0</v>
      </c>
      <c r="X1128" s="13">
        <f t="shared" si="36"/>
        <v>0</v>
      </c>
      <c r="Y1128" s="12">
        <v>1</v>
      </c>
      <c r="AA1128" s="13" t="s">
        <v>4428</v>
      </c>
      <c r="AB1128" s="13" t="s">
        <v>4428</v>
      </c>
      <c r="AC1128" s="13" t="s">
        <v>4428</v>
      </c>
    </row>
    <row r="1129" spans="1:29">
      <c r="A1129" s="12">
        <v>1128</v>
      </c>
      <c r="B1129" t="s">
        <v>1094</v>
      </c>
      <c r="G1129" s="14" t="s">
        <v>2672</v>
      </c>
      <c r="H1129" s="13">
        <v>38.296731000000001</v>
      </c>
      <c r="I1129" s="13">
        <v>-122.284305</v>
      </c>
      <c r="J1129" s="13" t="b">
        <v>1</v>
      </c>
      <c r="N1129" s="13" t="s">
        <v>3018</v>
      </c>
      <c r="O1129" s="13" t="s">
        <v>3018</v>
      </c>
      <c r="R1129" s="19">
        <v>42000</v>
      </c>
      <c r="S1129" s="13" t="s">
        <v>4428</v>
      </c>
      <c r="T1129" s="22" t="s">
        <v>4428</v>
      </c>
      <c r="U1129" s="13" t="s">
        <v>3016</v>
      </c>
      <c r="V1129" s="14" t="s">
        <v>4205</v>
      </c>
      <c r="W1129" s="13">
        <f t="shared" si="35"/>
        <v>0</v>
      </c>
      <c r="X1129" s="13">
        <f t="shared" si="36"/>
        <v>0</v>
      </c>
      <c r="Y1129" s="12">
        <v>2</v>
      </c>
      <c r="AA1129" s="13" t="s">
        <v>4428</v>
      </c>
      <c r="AB1129" s="13" t="s">
        <v>4428</v>
      </c>
      <c r="AC1129" s="13" t="s">
        <v>4428</v>
      </c>
    </row>
    <row r="1130" spans="1:29">
      <c r="A1130" s="12">
        <v>1129</v>
      </c>
      <c r="B1130" t="s">
        <v>1095</v>
      </c>
      <c r="G1130" s="14" t="s">
        <v>2673</v>
      </c>
      <c r="H1130" s="13">
        <v>38.295994</v>
      </c>
      <c r="I1130" s="13">
        <v>-122.282619</v>
      </c>
      <c r="J1130" s="13" t="b">
        <v>1</v>
      </c>
      <c r="N1130" s="13" t="s">
        <v>3018</v>
      </c>
      <c r="O1130" s="13" t="s">
        <v>3018</v>
      </c>
      <c r="R1130" s="19">
        <v>4500</v>
      </c>
      <c r="S1130" s="13" t="s">
        <v>4428</v>
      </c>
      <c r="T1130" s="22" t="s">
        <v>4428</v>
      </c>
      <c r="U1130" s="13" t="s">
        <v>3016</v>
      </c>
      <c r="V1130" s="14" t="s">
        <v>4206</v>
      </c>
      <c r="W1130" s="13">
        <f t="shared" si="35"/>
        <v>0</v>
      </c>
      <c r="X1130" s="13">
        <f t="shared" si="36"/>
        <v>0</v>
      </c>
      <c r="Y1130" s="12">
        <v>2</v>
      </c>
      <c r="AA1130" s="13" t="s">
        <v>4428</v>
      </c>
      <c r="AB1130" s="13" t="s">
        <v>4428</v>
      </c>
      <c r="AC1130" s="13" t="s">
        <v>4428</v>
      </c>
    </row>
    <row r="1131" spans="1:29">
      <c r="A1131" s="12">
        <v>1130</v>
      </c>
      <c r="B1131" t="s">
        <v>1096</v>
      </c>
      <c r="G1131" s="14" t="s">
        <v>2674</v>
      </c>
      <c r="H1131" s="13">
        <v>38.296224000000002</v>
      </c>
      <c r="I1131" s="13">
        <v>-122.28266000000001</v>
      </c>
      <c r="J1131" s="13" t="b">
        <v>1</v>
      </c>
      <c r="N1131" s="13" t="s">
        <v>3018</v>
      </c>
      <c r="O1131" s="13" t="s">
        <v>3018</v>
      </c>
      <c r="R1131" s="19">
        <v>4500</v>
      </c>
      <c r="S1131" s="13" t="s">
        <v>4428</v>
      </c>
      <c r="T1131" s="22" t="s">
        <v>4428</v>
      </c>
      <c r="U1131" s="13" t="s">
        <v>3016</v>
      </c>
      <c r="V1131" s="14" t="s">
        <v>4207</v>
      </c>
      <c r="W1131" s="13">
        <f t="shared" si="35"/>
        <v>0</v>
      </c>
      <c r="X1131" s="13">
        <f t="shared" si="36"/>
        <v>0</v>
      </c>
      <c r="Y1131" s="12">
        <v>2</v>
      </c>
      <c r="AA1131" s="13" t="s">
        <v>4428</v>
      </c>
      <c r="AB1131" s="13" t="s">
        <v>4428</v>
      </c>
      <c r="AC1131" s="13" t="s">
        <v>4428</v>
      </c>
    </row>
    <row r="1132" spans="1:29">
      <c r="A1132" s="12">
        <v>1131</v>
      </c>
      <c r="B1132" t="s">
        <v>1097</v>
      </c>
      <c r="G1132" s="14" t="s">
        <v>2675</v>
      </c>
      <c r="H1132" s="13">
        <v>38.296416999999998</v>
      </c>
      <c r="I1132" s="13">
        <v>-122.282698</v>
      </c>
      <c r="J1132" s="13" t="b">
        <v>1</v>
      </c>
      <c r="N1132" s="13" t="s">
        <v>3018</v>
      </c>
      <c r="O1132" s="13" t="s">
        <v>3018</v>
      </c>
      <c r="R1132" s="19">
        <v>20000</v>
      </c>
      <c r="S1132" s="13" t="s">
        <v>4428</v>
      </c>
      <c r="T1132" s="22" t="s">
        <v>4428</v>
      </c>
      <c r="U1132" s="13" t="s">
        <v>3016</v>
      </c>
      <c r="V1132" s="14" t="s">
        <v>4208</v>
      </c>
      <c r="W1132" s="13">
        <f t="shared" si="35"/>
        <v>0</v>
      </c>
      <c r="X1132" s="13">
        <f t="shared" si="36"/>
        <v>0</v>
      </c>
      <c r="Y1132" s="12">
        <v>2</v>
      </c>
      <c r="AA1132" s="25">
        <v>41898</v>
      </c>
      <c r="AB1132" s="13" t="s">
        <v>3241</v>
      </c>
      <c r="AC1132" s="13" t="s">
        <v>4428</v>
      </c>
    </row>
    <row r="1133" spans="1:29">
      <c r="A1133" s="12">
        <v>1132</v>
      </c>
      <c r="B1133" t="s">
        <v>1098</v>
      </c>
      <c r="G1133" s="14" t="s">
        <v>2676</v>
      </c>
      <c r="H1133" s="13">
        <v>38.295031999999999</v>
      </c>
      <c r="I1133" s="13">
        <v>-122.283305</v>
      </c>
      <c r="J1133" s="13" t="b">
        <v>1</v>
      </c>
      <c r="N1133" s="13" t="s">
        <v>3019</v>
      </c>
      <c r="O1133" s="13" t="s">
        <v>3019</v>
      </c>
      <c r="R1133" s="13">
        <v>942</v>
      </c>
      <c r="S1133" s="13" t="s">
        <v>4428</v>
      </c>
      <c r="T1133" s="22">
        <v>452500</v>
      </c>
      <c r="U1133" s="13" t="s">
        <v>3016</v>
      </c>
      <c r="V1133" s="14" t="s">
        <v>4209</v>
      </c>
      <c r="W1133" s="13">
        <f t="shared" si="35"/>
        <v>0</v>
      </c>
      <c r="X1133" s="13">
        <f t="shared" si="36"/>
        <v>0</v>
      </c>
      <c r="Y1133" s="12">
        <v>2</v>
      </c>
      <c r="AA1133" s="13" t="s">
        <v>4428</v>
      </c>
      <c r="AB1133" s="13" t="s">
        <v>4428</v>
      </c>
      <c r="AC1133" s="13" t="s">
        <v>4428</v>
      </c>
    </row>
    <row r="1134" spans="1:29">
      <c r="A1134" s="12">
        <v>1133</v>
      </c>
      <c r="B1134" t="s">
        <v>1099</v>
      </c>
      <c r="G1134" s="14" t="s">
        <v>2677</v>
      </c>
      <c r="H1134" s="13">
        <v>38.294234000000003</v>
      </c>
      <c r="I1134" s="13">
        <v>-122.283744</v>
      </c>
      <c r="J1134" s="13" t="b">
        <v>1</v>
      </c>
      <c r="N1134" s="13" t="s">
        <v>3019</v>
      </c>
      <c r="O1134" s="13" t="s">
        <v>3019</v>
      </c>
      <c r="R1134" s="13">
        <v>3966</v>
      </c>
      <c r="S1134" s="13">
        <v>1935</v>
      </c>
      <c r="T1134" s="22">
        <v>64600</v>
      </c>
      <c r="U1134" s="13" t="s">
        <v>3016</v>
      </c>
      <c r="V1134" s="14" t="s">
        <v>4210</v>
      </c>
      <c r="W1134" s="13">
        <f t="shared" si="35"/>
        <v>0</v>
      </c>
      <c r="X1134" s="13">
        <f t="shared" si="36"/>
        <v>1</v>
      </c>
      <c r="Y1134" s="12">
        <v>3</v>
      </c>
      <c r="AA1134" s="25">
        <v>41886</v>
      </c>
      <c r="AB1134" s="25">
        <v>42018</v>
      </c>
      <c r="AC1134" s="13">
        <f>DAYS360(AA1134,AB1134,TRUE)</f>
        <v>130</v>
      </c>
    </row>
    <row r="1135" spans="1:29">
      <c r="A1135" s="12">
        <v>1134</v>
      </c>
      <c r="B1135" t="s">
        <v>1100</v>
      </c>
      <c r="G1135" s="14" t="s">
        <v>2678</v>
      </c>
      <c r="H1135" s="13">
        <v>38.293897999999999</v>
      </c>
      <c r="I1135" s="13">
        <v>-122.28376400000001</v>
      </c>
      <c r="J1135" s="13" t="b">
        <v>1</v>
      </c>
      <c r="N1135" s="13" t="s">
        <v>3019</v>
      </c>
      <c r="O1135" s="13" t="s">
        <v>3019</v>
      </c>
      <c r="R1135" s="13">
        <v>2298</v>
      </c>
      <c r="S1135" s="13">
        <v>1920</v>
      </c>
      <c r="T1135" s="22">
        <v>636400</v>
      </c>
      <c r="U1135" s="13" t="s">
        <v>3016</v>
      </c>
      <c r="V1135" s="14" t="s">
        <v>4211</v>
      </c>
      <c r="W1135" s="13">
        <f t="shared" si="35"/>
        <v>1</v>
      </c>
      <c r="X1135" s="13">
        <f t="shared" si="36"/>
        <v>0</v>
      </c>
      <c r="Y1135" s="12">
        <v>2</v>
      </c>
      <c r="AA1135" s="13" t="s">
        <v>4428</v>
      </c>
      <c r="AB1135" s="13" t="s">
        <v>4428</v>
      </c>
      <c r="AC1135" s="13" t="s">
        <v>4428</v>
      </c>
    </row>
    <row r="1136" spans="1:29">
      <c r="A1136" s="12">
        <v>1135</v>
      </c>
      <c r="B1136" t="s">
        <v>1101</v>
      </c>
      <c r="G1136" s="14" t="s">
        <v>2679</v>
      </c>
      <c r="H1136" s="13">
        <v>38.293953000000002</v>
      </c>
      <c r="I1136" s="13">
        <v>-122.284451</v>
      </c>
      <c r="J1136" s="13" t="b">
        <v>1</v>
      </c>
      <c r="N1136" s="13" t="s">
        <v>3019</v>
      </c>
      <c r="O1136" s="13" t="s">
        <v>3019</v>
      </c>
      <c r="R1136" s="13">
        <v>2206</v>
      </c>
      <c r="S1136" s="13">
        <v>1901</v>
      </c>
      <c r="T1136" s="22">
        <v>698100</v>
      </c>
      <c r="U1136" s="13" t="s">
        <v>3016</v>
      </c>
      <c r="V1136" s="14" t="s">
        <v>4212</v>
      </c>
      <c r="W1136" s="13">
        <f t="shared" si="35"/>
        <v>0</v>
      </c>
      <c r="X1136" s="13">
        <f t="shared" si="36"/>
        <v>0</v>
      </c>
      <c r="Y1136" s="12">
        <v>2</v>
      </c>
      <c r="AA1136" s="25">
        <v>42062</v>
      </c>
      <c r="AB1136" s="25">
        <v>42263</v>
      </c>
      <c r="AC1136" s="13">
        <f>DAYS360(AA1136,AB1136,TRUE)</f>
        <v>199</v>
      </c>
    </row>
    <row r="1137" spans="1:29">
      <c r="A1137" s="12">
        <v>1136</v>
      </c>
      <c r="B1137" t="s">
        <v>1102</v>
      </c>
      <c r="G1137" s="14" t="s">
        <v>2680</v>
      </c>
      <c r="H1137" s="13">
        <v>38.293804000000002</v>
      </c>
      <c r="I1137" s="13">
        <v>-122.28467999999999</v>
      </c>
      <c r="J1137" s="13" t="b">
        <v>1</v>
      </c>
      <c r="N1137" s="13" t="s">
        <v>3019</v>
      </c>
      <c r="O1137" s="13" t="s">
        <v>3019</v>
      </c>
      <c r="R1137" s="19">
        <v>1600</v>
      </c>
      <c r="S1137" s="13" t="s">
        <v>4428</v>
      </c>
      <c r="T1137" s="22" t="s">
        <v>4428</v>
      </c>
      <c r="U1137" s="13" t="s">
        <v>3017</v>
      </c>
      <c r="V1137" s="14" t="s">
        <v>4213</v>
      </c>
      <c r="W1137" s="13">
        <f t="shared" si="35"/>
        <v>0</v>
      </c>
      <c r="X1137" s="13">
        <f t="shared" si="36"/>
        <v>0</v>
      </c>
      <c r="Y1137" s="12">
        <v>4</v>
      </c>
      <c r="AA1137" s="25">
        <v>41953</v>
      </c>
      <c r="AB1137" s="25">
        <v>42081</v>
      </c>
      <c r="AC1137" s="13">
        <f>DAYS360(AA1137,AB1137,TRUE)</f>
        <v>128</v>
      </c>
    </row>
    <row r="1138" spans="1:29">
      <c r="A1138" s="12">
        <v>1137</v>
      </c>
      <c r="B1138" t="s">
        <v>1103</v>
      </c>
      <c r="G1138" s="14" t="s">
        <v>2681</v>
      </c>
      <c r="H1138" s="13">
        <v>38.292417999999998</v>
      </c>
      <c r="I1138" s="13">
        <v>-122.285011</v>
      </c>
      <c r="J1138" s="13" t="b">
        <v>1</v>
      </c>
      <c r="N1138" s="13" t="s">
        <v>3019</v>
      </c>
      <c r="O1138" s="13" t="s">
        <v>3019</v>
      </c>
      <c r="R1138" s="13">
        <v>1599</v>
      </c>
      <c r="S1138" s="13">
        <v>1910</v>
      </c>
      <c r="T1138" s="22">
        <v>571800</v>
      </c>
      <c r="U1138" s="13" t="s">
        <v>3016</v>
      </c>
      <c r="V1138" s="14" t="s">
        <v>4214</v>
      </c>
      <c r="W1138" s="13">
        <f t="shared" si="35"/>
        <v>0</v>
      </c>
      <c r="X1138" s="13">
        <f t="shared" si="36"/>
        <v>1</v>
      </c>
      <c r="Y1138" s="12">
        <v>3</v>
      </c>
      <c r="AA1138" s="25">
        <v>41935</v>
      </c>
      <c r="AB1138" s="25">
        <v>42216</v>
      </c>
      <c r="AC1138" s="13">
        <f>DAYS360(AA1138,AB1138,TRUE)</f>
        <v>277</v>
      </c>
    </row>
    <row r="1139" spans="1:29">
      <c r="A1139" s="12">
        <v>1138</v>
      </c>
      <c r="B1139" t="s">
        <v>1456</v>
      </c>
      <c r="G1139" s="14" t="s">
        <v>2682</v>
      </c>
      <c r="H1139" s="13">
        <v>38.292228000000001</v>
      </c>
      <c r="I1139" s="13">
        <v>-122.285128</v>
      </c>
      <c r="J1139" s="13" t="b">
        <v>1</v>
      </c>
      <c r="N1139" s="13" t="s">
        <v>3019</v>
      </c>
      <c r="O1139" s="13" t="s">
        <v>3019</v>
      </c>
      <c r="R1139" s="13">
        <v>1376</v>
      </c>
      <c r="S1139" s="13">
        <v>1900</v>
      </c>
      <c r="T1139" s="22">
        <v>619900</v>
      </c>
      <c r="U1139" s="13" t="s">
        <v>3016</v>
      </c>
      <c r="V1139" s="14" t="s">
        <v>4215</v>
      </c>
      <c r="W1139" s="13">
        <f t="shared" si="35"/>
        <v>0</v>
      </c>
      <c r="X1139" s="13">
        <f t="shared" si="36"/>
        <v>1</v>
      </c>
      <c r="Y1139" s="12">
        <v>2</v>
      </c>
      <c r="AA1139" s="25">
        <v>42096</v>
      </c>
      <c r="AB1139" s="25">
        <v>42332</v>
      </c>
      <c r="AC1139" s="13">
        <f>DAYS360(AA1139,AB1139,TRUE)</f>
        <v>232</v>
      </c>
    </row>
    <row r="1140" spans="1:29">
      <c r="A1140" s="12">
        <v>1139</v>
      </c>
      <c r="B1140" t="s">
        <v>1104</v>
      </c>
      <c r="G1140" s="14" t="s">
        <v>2683</v>
      </c>
      <c r="H1140" s="13">
        <v>38.292093000000001</v>
      </c>
      <c r="I1140" s="13">
        <v>-122.285116</v>
      </c>
      <c r="J1140" s="13" t="b">
        <v>1</v>
      </c>
      <c r="N1140" s="13" t="s">
        <v>3019</v>
      </c>
      <c r="O1140" s="13" t="s">
        <v>3019</v>
      </c>
      <c r="R1140" s="19">
        <v>1800</v>
      </c>
      <c r="S1140" s="13" t="s">
        <v>4428</v>
      </c>
      <c r="T1140" s="22">
        <v>690500</v>
      </c>
      <c r="U1140" s="13" t="s">
        <v>3016</v>
      </c>
      <c r="V1140" s="14" t="s">
        <v>4216</v>
      </c>
      <c r="W1140" s="13">
        <f t="shared" si="35"/>
        <v>0</v>
      </c>
      <c r="X1140" s="13">
        <f t="shared" si="36"/>
        <v>0</v>
      </c>
      <c r="Y1140" s="12">
        <v>2</v>
      </c>
      <c r="AA1140" s="13" t="s">
        <v>3242</v>
      </c>
      <c r="AB1140" s="13" t="s">
        <v>3243</v>
      </c>
      <c r="AC1140" s="13" t="s">
        <v>4428</v>
      </c>
    </row>
    <row r="1141" spans="1:29">
      <c r="A1141" s="12">
        <v>1140</v>
      </c>
      <c r="B1141" t="s">
        <v>1105</v>
      </c>
      <c r="G1141" s="14" t="s">
        <v>2684</v>
      </c>
      <c r="H1141" s="13">
        <v>38.292054999999998</v>
      </c>
      <c r="I1141" s="13">
        <v>-122.284423</v>
      </c>
      <c r="J1141" s="13" t="b">
        <v>1</v>
      </c>
      <c r="N1141" s="13" t="s">
        <v>3019</v>
      </c>
      <c r="O1141" s="13" t="s">
        <v>3019</v>
      </c>
      <c r="R1141" s="19">
        <v>1200</v>
      </c>
      <c r="S1141" s="13" t="s">
        <v>4428</v>
      </c>
      <c r="T1141" s="22">
        <v>471900</v>
      </c>
      <c r="U1141" s="13" t="s">
        <v>3016</v>
      </c>
      <c r="V1141" s="14" t="s">
        <v>4217</v>
      </c>
      <c r="W1141" s="13">
        <f t="shared" si="35"/>
        <v>1</v>
      </c>
      <c r="X1141" s="13">
        <f t="shared" si="36"/>
        <v>0</v>
      </c>
      <c r="Y1141" s="12">
        <v>2</v>
      </c>
      <c r="AA1141" s="13" t="s">
        <v>4428</v>
      </c>
      <c r="AB1141" s="13" t="s">
        <v>4428</v>
      </c>
      <c r="AC1141" s="13" t="s">
        <v>4428</v>
      </c>
    </row>
    <row r="1142" spans="1:29">
      <c r="A1142" s="12">
        <v>1141</v>
      </c>
      <c r="B1142" t="s">
        <v>1106</v>
      </c>
      <c r="G1142" s="14" t="s">
        <v>2685</v>
      </c>
      <c r="H1142" s="13">
        <v>38.292811</v>
      </c>
      <c r="I1142" s="13">
        <v>-122.283557</v>
      </c>
      <c r="J1142" s="13" t="b">
        <v>1</v>
      </c>
      <c r="N1142" s="13" t="s">
        <v>3019</v>
      </c>
      <c r="O1142" s="13" t="s">
        <v>3019</v>
      </c>
      <c r="R1142" s="13">
        <v>1044</v>
      </c>
      <c r="S1142" s="13">
        <v>1900</v>
      </c>
      <c r="T1142" s="22">
        <v>527300</v>
      </c>
      <c r="U1142" s="13" t="s">
        <v>3017</v>
      </c>
      <c r="V1142" s="14" t="s">
        <v>4218</v>
      </c>
      <c r="W1142" s="13">
        <f t="shared" si="35"/>
        <v>0</v>
      </c>
      <c r="X1142" s="13">
        <f t="shared" si="36"/>
        <v>1</v>
      </c>
      <c r="Y1142" s="12">
        <v>4</v>
      </c>
      <c r="AA1142" s="25">
        <v>42006</v>
      </c>
      <c r="AB1142" s="13" t="s">
        <v>3244</v>
      </c>
      <c r="AC1142" s="13" t="s">
        <v>4428</v>
      </c>
    </row>
    <row r="1143" spans="1:29">
      <c r="A1143" s="12">
        <v>1142</v>
      </c>
      <c r="B1143" t="s">
        <v>1457</v>
      </c>
      <c r="G1143" s="14" t="s">
        <v>2686</v>
      </c>
      <c r="H1143" s="13">
        <v>38.292490999999998</v>
      </c>
      <c r="I1143" s="13">
        <v>-122.283581</v>
      </c>
      <c r="J1143" s="13" t="b">
        <v>1</v>
      </c>
      <c r="N1143" s="13" t="s">
        <v>3019</v>
      </c>
      <c r="O1143" s="13" t="s">
        <v>3019</v>
      </c>
      <c r="R1143" s="13">
        <v>1200</v>
      </c>
      <c r="S1143" s="13">
        <v>1900</v>
      </c>
      <c r="T1143" s="22">
        <v>556900</v>
      </c>
      <c r="U1143" s="13" t="s">
        <v>3016</v>
      </c>
      <c r="V1143" s="14" t="s">
        <v>4219</v>
      </c>
      <c r="W1143" s="13">
        <f t="shared" si="35"/>
        <v>0</v>
      </c>
      <c r="X1143" s="13">
        <f t="shared" si="36"/>
        <v>0</v>
      </c>
      <c r="Y1143" s="12">
        <v>2</v>
      </c>
      <c r="AA1143" s="13" t="s">
        <v>4428</v>
      </c>
      <c r="AB1143" s="13" t="s">
        <v>4428</v>
      </c>
      <c r="AC1143" s="13" t="s">
        <v>4428</v>
      </c>
    </row>
    <row r="1144" spans="1:29">
      <c r="A1144" s="12">
        <v>1143</v>
      </c>
      <c r="B1144" t="s">
        <v>1107</v>
      </c>
      <c r="G1144" s="14" t="s">
        <v>2687</v>
      </c>
      <c r="H1144" s="13">
        <v>38.292099</v>
      </c>
      <c r="I1144" s="13">
        <v>-122.283435</v>
      </c>
      <c r="J1144" s="13" t="b">
        <v>1</v>
      </c>
      <c r="N1144" s="13" t="s">
        <v>3019</v>
      </c>
      <c r="O1144" s="13" t="s">
        <v>3019</v>
      </c>
      <c r="R1144" s="13">
        <v>3824</v>
      </c>
      <c r="S1144" s="13">
        <v>1888</v>
      </c>
      <c r="T1144" s="22">
        <v>891600</v>
      </c>
      <c r="U1144" s="13" t="s">
        <v>3016</v>
      </c>
      <c r="V1144" s="14" t="s">
        <v>4220</v>
      </c>
      <c r="W1144" s="13">
        <f t="shared" si="35"/>
        <v>0</v>
      </c>
      <c r="X1144" s="13">
        <f t="shared" si="36"/>
        <v>1</v>
      </c>
      <c r="Y1144" s="12">
        <v>3</v>
      </c>
      <c r="AA1144" s="13" t="s">
        <v>4428</v>
      </c>
      <c r="AB1144" s="13" t="s">
        <v>4428</v>
      </c>
      <c r="AC1144" s="13" t="s">
        <v>4428</v>
      </c>
    </row>
    <row r="1145" spans="1:29">
      <c r="A1145" s="12">
        <v>1144</v>
      </c>
      <c r="B1145" t="s">
        <v>1108</v>
      </c>
      <c r="G1145" s="14" t="s">
        <v>2688</v>
      </c>
      <c r="H1145" s="13">
        <v>38.291828000000002</v>
      </c>
      <c r="I1145" s="13">
        <v>-122.283221</v>
      </c>
      <c r="J1145" s="13" t="b">
        <v>1</v>
      </c>
      <c r="N1145" s="13" t="s">
        <v>3019</v>
      </c>
      <c r="O1145" s="13" t="s">
        <v>3019</v>
      </c>
      <c r="R1145" s="13">
        <v>772</v>
      </c>
      <c r="S1145" s="13">
        <v>1900</v>
      </c>
      <c r="T1145" s="22">
        <v>420600</v>
      </c>
      <c r="U1145" s="13" t="s">
        <v>3016</v>
      </c>
      <c r="V1145" s="14" t="s">
        <v>4221</v>
      </c>
      <c r="W1145" s="13">
        <f t="shared" si="35"/>
        <v>1</v>
      </c>
      <c r="X1145" s="13">
        <f t="shared" si="36"/>
        <v>0</v>
      </c>
      <c r="Y1145" s="12">
        <v>2</v>
      </c>
      <c r="AA1145" s="25">
        <v>42080</v>
      </c>
      <c r="AB1145" s="25">
        <v>42109</v>
      </c>
      <c r="AC1145" s="13">
        <f>DAYS360(AA1145,AB1145,TRUE)</f>
        <v>28</v>
      </c>
    </row>
    <row r="1146" spans="1:29">
      <c r="A1146" s="12">
        <v>1145</v>
      </c>
      <c r="B1146" t="s">
        <v>1109</v>
      </c>
      <c r="G1146" s="14" t="s">
        <v>2689</v>
      </c>
      <c r="H1146" s="13">
        <v>38.291576999999997</v>
      </c>
      <c r="I1146" s="13">
        <v>-122.282247</v>
      </c>
      <c r="J1146" s="13" t="b">
        <v>1</v>
      </c>
      <c r="N1146" s="13" t="s">
        <v>3019</v>
      </c>
      <c r="O1146" s="13" t="s">
        <v>3019</v>
      </c>
      <c r="R1146" s="19" t="s">
        <v>3027</v>
      </c>
      <c r="S1146" s="13" t="s">
        <v>4428</v>
      </c>
      <c r="T1146" s="22" t="s">
        <v>4428</v>
      </c>
      <c r="U1146" s="13" t="s">
        <v>3016</v>
      </c>
      <c r="V1146" s="14" t="s">
        <v>4222</v>
      </c>
      <c r="W1146" s="13">
        <f t="shared" si="35"/>
        <v>0</v>
      </c>
      <c r="X1146" s="13">
        <f t="shared" si="36"/>
        <v>0</v>
      </c>
      <c r="Y1146" s="12">
        <v>2</v>
      </c>
      <c r="AA1146" s="13" t="s">
        <v>4428</v>
      </c>
      <c r="AB1146" s="13" t="s">
        <v>4428</v>
      </c>
      <c r="AC1146" s="13" t="s">
        <v>4428</v>
      </c>
    </row>
    <row r="1147" spans="1:29">
      <c r="A1147" s="12">
        <v>1146</v>
      </c>
      <c r="B1147" t="s">
        <v>1110</v>
      </c>
      <c r="G1147" s="14" t="s">
        <v>2690</v>
      </c>
      <c r="H1147" s="13">
        <v>38.291538000000003</v>
      </c>
      <c r="I1147" s="13">
        <v>-122.28227</v>
      </c>
      <c r="J1147" s="13" t="b">
        <v>1</v>
      </c>
      <c r="N1147" s="13" t="s">
        <v>3019</v>
      </c>
      <c r="O1147" s="13" t="s">
        <v>3019</v>
      </c>
      <c r="R1147" s="19" t="s">
        <v>3027</v>
      </c>
      <c r="S1147" s="13" t="s">
        <v>4428</v>
      </c>
      <c r="T1147" s="22" t="s">
        <v>4428</v>
      </c>
      <c r="U1147" s="13" t="s">
        <v>3016</v>
      </c>
      <c r="V1147" s="14" t="s">
        <v>4223</v>
      </c>
      <c r="W1147" s="13">
        <f t="shared" si="35"/>
        <v>0</v>
      </c>
      <c r="X1147" s="13">
        <f t="shared" si="36"/>
        <v>0</v>
      </c>
      <c r="Y1147" s="12">
        <v>2</v>
      </c>
      <c r="AA1147" s="13" t="s">
        <v>4428</v>
      </c>
      <c r="AB1147" s="13" t="s">
        <v>4428</v>
      </c>
      <c r="AC1147" s="13" t="s">
        <v>4428</v>
      </c>
    </row>
    <row r="1148" spans="1:29">
      <c r="A1148" s="12">
        <v>1147</v>
      </c>
      <c r="B1148" t="s">
        <v>1111</v>
      </c>
      <c r="G1148" s="14" t="s">
        <v>2691</v>
      </c>
      <c r="H1148" s="13">
        <v>38.291642000000003</v>
      </c>
      <c r="I1148" s="13">
        <v>-122.28503600000001</v>
      </c>
      <c r="J1148" s="13" t="b">
        <v>1</v>
      </c>
      <c r="N1148" s="13" t="s">
        <v>3019</v>
      </c>
      <c r="O1148" s="13" t="s">
        <v>3019</v>
      </c>
      <c r="R1148" s="13">
        <v>1181</v>
      </c>
      <c r="S1148" s="13">
        <v>1935</v>
      </c>
      <c r="T1148" s="22">
        <v>543100</v>
      </c>
      <c r="U1148" s="13" t="s">
        <v>3016</v>
      </c>
      <c r="V1148" s="14" t="s">
        <v>4224</v>
      </c>
      <c r="W1148" s="13">
        <f t="shared" si="35"/>
        <v>1</v>
      </c>
      <c r="X1148" s="13">
        <f t="shared" si="36"/>
        <v>0</v>
      </c>
      <c r="Y1148" s="12">
        <v>2</v>
      </c>
      <c r="AA1148" s="25">
        <v>41891</v>
      </c>
      <c r="AB1148" s="13" t="s">
        <v>3074</v>
      </c>
      <c r="AC1148" s="13" t="s">
        <v>4428</v>
      </c>
    </row>
    <row r="1149" spans="1:29">
      <c r="A1149" s="12">
        <v>1148</v>
      </c>
      <c r="B1149" t="s">
        <v>1112</v>
      </c>
      <c r="G1149" s="14" t="s">
        <v>2692</v>
      </c>
      <c r="H1149" s="13">
        <v>38.291327000000003</v>
      </c>
      <c r="I1149" s="13">
        <v>-122.284043</v>
      </c>
      <c r="J1149" s="13" t="b">
        <v>1</v>
      </c>
      <c r="N1149" s="13" t="s">
        <v>3019</v>
      </c>
      <c r="O1149" s="13" t="s">
        <v>3019</v>
      </c>
      <c r="R1149" s="13">
        <v>1854</v>
      </c>
      <c r="S1149" s="13">
        <v>1900</v>
      </c>
      <c r="T1149" s="22">
        <v>612500</v>
      </c>
      <c r="U1149" s="13" t="s">
        <v>3016</v>
      </c>
      <c r="V1149" s="14" t="s">
        <v>4225</v>
      </c>
      <c r="W1149" s="13">
        <f t="shared" si="35"/>
        <v>0</v>
      </c>
      <c r="X1149" s="13">
        <f t="shared" si="36"/>
        <v>1</v>
      </c>
      <c r="Y1149" s="12">
        <v>3</v>
      </c>
      <c r="AA1149" s="25" t="s">
        <v>3245</v>
      </c>
      <c r="AB1149" s="25" t="s">
        <v>3246</v>
      </c>
      <c r="AC1149" s="13" t="s">
        <v>4442</v>
      </c>
    </row>
    <row r="1150" spans="1:29">
      <c r="A1150" s="12">
        <v>1149</v>
      </c>
      <c r="B1150" t="s">
        <v>1535</v>
      </c>
      <c r="G1150" s="14" t="s">
        <v>2693</v>
      </c>
      <c r="H1150" s="13">
        <v>38.290956000000001</v>
      </c>
      <c r="I1150" s="13">
        <v>-122.284057</v>
      </c>
      <c r="J1150" s="13" t="b">
        <v>1</v>
      </c>
      <c r="N1150" s="13" t="s">
        <v>3019</v>
      </c>
      <c r="O1150" s="13" t="s">
        <v>3019</v>
      </c>
      <c r="R1150" s="19">
        <v>900</v>
      </c>
      <c r="S1150" s="13" t="s">
        <v>4428</v>
      </c>
      <c r="T1150" s="22">
        <v>579500</v>
      </c>
      <c r="U1150" s="13" t="s">
        <v>3017</v>
      </c>
      <c r="V1150" s="14" t="s">
        <v>4226</v>
      </c>
      <c r="W1150" s="13">
        <f t="shared" si="35"/>
        <v>0</v>
      </c>
      <c r="X1150" s="13">
        <f t="shared" si="36"/>
        <v>0</v>
      </c>
      <c r="Y1150" s="12">
        <v>4</v>
      </c>
      <c r="AA1150" s="25">
        <v>42192</v>
      </c>
      <c r="AB1150" s="25">
        <v>42349</v>
      </c>
      <c r="AC1150" s="13">
        <f>DAYS360(AA1150,AB1150,TRUE)</f>
        <v>154</v>
      </c>
    </row>
    <row r="1151" spans="1:29">
      <c r="A1151" s="12">
        <v>1150</v>
      </c>
      <c r="B1151" t="s">
        <v>1498</v>
      </c>
      <c r="G1151" s="14" t="s">
        <v>2694</v>
      </c>
      <c r="H1151" s="13">
        <v>38.291088000000002</v>
      </c>
      <c r="I1151" s="13">
        <v>-122.282855</v>
      </c>
      <c r="J1151" s="13" t="b">
        <v>1</v>
      </c>
      <c r="N1151" s="13" t="s">
        <v>3019</v>
      </c>
      <c r="O1151" s="13" t="s">
        <v>3019</v>
      </c>
      <c r="R1151" s="19">
        <v>1200</v>
      </c>
      <c r="S1151" s="13" t="s">
        <v>4428</v>
      </c>
      <c r="T1151" s="22" t="s">
        <v>4428</v>
      </c>
      <c r="U1151" s="13" t="s">
        <v>3016</v>
      </c>
      <c r="V1151" s="14" t="s">
        <v>4227</v>
      </c>
      <c r="W1151" s="13">
        <f t="shared" si="35"/>
        <v>0</v>
      </c>
      <c r="X1151" s="13">
        <f t="shared" si="36"/>
        <v>0</v>
      </c>
      <c r="Y1151" s="12">
        <v>2</v>
      </c>
      <c r="AA1151" s="13" t="s">
        <v>4428</v>
      </c>
      <c r="AB1151" s="13" t="s">
        <v>4428</v>
      </c>
      <c r="AC1151" s="13" t="s">
        <v>4428</v>
      </c>
    </row>
    <row r="1152" spans="1:29">
      <c r="A1152" s="12">
        <v>1151</v>
      </c>
      <c r="B1152" t="s">
        <v>1113</v>
      </c>
      <c r="G1152" s="14" t="s">
        <v>2695</v>
      </c>
      <c r="H1152" s="13">
        <v>38.290308000000003</v>
      </c>
      <c r="I1152" s="13">
        <v>-122.285841</v>
      </c>
      <c r="J1152" s="13" t="b">
        <v>1</v>
      </c>
      <c r="N1152" s="13" t="s">
        <v>3019</v>
      </c>
      <c r="O1152" s="13" t="s">
        <v>3019</v>
      </c>
      <c r="R1152" s="13">
        <v>1275</v>
      </c>
      <c r="S1152" s="13">
        <v>1875</v>
      </c>
      <c r="T1152" s="22">
        <v>548300</v>
      </c>
      <c r="U1152" s="13" t="s">
        <v>3016</v>
      </c>
      <c r="V1152" s="14" t="s">
        <v>4169</v>
      </c>
      <c r="W1152" s="13">
        <f t="shared" si="35"/>
        <v>0</v>
      </c>
      <c r="X1152" s="13">
        <f t="shared" si="36"/>
        <v>1</v>
      </c>
      <c r="Y1152" s="12">
        <v>3</v>
      </c>
      <c r="AA1152" s="13" t="s">
        <v>4428</v>
      </c>
      <c r="AB1152" s="13" t="s">
        <v>4428</v>
      </c>
      <c r="AC1152" s="13" t="s">
        <v>4428</v>
      </c>
    </row>
    <row r="1153" spans="1:29">
      <c r="A1153" s="12">
        <v>1152</v>
      </c>
      <c r="B1153" t="s">
        <v>1114</v>
      </c>
      <c r="G1153" s="14" t="s">
        <v>2696</v>
      </c>
      <c r="H1153" s="13">
        <v>38.283641000000003</v>
      </c>
      <c r="I1153" s="13">
        <v>-122.279014</v>
      </c>
      <c r="J1153" s="13" t="b">
        <v>1</v>
      </c>
      <c r="N1153" s="13" t="s">
        <v>3018</v>
      </c>
      <c r="O1153" s="13" t="s">
        <v>3018</v>
      </c>
      <c r="R1153" s="19">
        <v>4800</v>
      </c>
      <c r="S1153" s="13" t="s">
        <v>4428</v>
      </c>
      <c r="T1153" s="22" t="s">
        <v>4428</v>
      </c>
      <c r="U1153" s="13" t="s">
        <v>3016</v>
      </c>
      <c r="V1153" s="14" t="s">
        <v>4228</v>
      </c>
      <c r="W1153" s="13">
        <f t="shared" si="35"/>
        <v>0</v>
      </c>
      <c r="X1153" s="13">
        <f t="shared" si="36"/>
        <v>0</v>
      </c>
      <c r="Y1153" s="12">
        <v>2</v>
      </c>
      <c r="AA1153" s="13" t="s">
        <v>4428</v>
      </c>
      <c r="AB1153" s="13" t="s">
        <v>4428</v>
      </c>
      <c r="AC1153" s="13" t="s">
        <v>4428</v>
      </c>
    </row>
    <row r="1154" spans="1:29">
      <c r="A1154" s="12">
        <v>1153</v>
      </c>
      <c r="B1154" t="s">
        <v>1115</v>
      </c>
      <c r="G1154" s="14" t="s">
        <v>2697</v>
      </c>
      <c r="H1154" s="13">
        <v>38.284587000000002</v>
      </c>
      <c r="I1154" s="13">
        <v>-122.2774</v>
      </c>
      <c r="J1154" s="13" t="b">
        <v>1</v>
      </c>
      <c r="N1154" s="13" t="s">
        <v>3018</v>
      </c>
      <c r="O1154" s="13" t="s">
        <v>3018</v>
      </c>
      <c r="R1154" s="19">
        <v>45000</v>
      </c>
      <c r="S1154" s="13" t="s">
        <v>4428</v>
      </c>
      <c r="T1154" s="22" t="s">
        <v>4428</v>
      </c>
      <c r="U1154" s="13" t="s">
        <v>3016</v>
      </c>
      <c r="V1154" s="14" t="s">
        <v>4229</v>
      </c>
      <c r="W1154" s="13">
        <f t="shared" ref="W1154:W1217" si="37">IF(ISNUMBER(FIND("chimney",V1154))= TRUE,1,0)</f>
        <v>0</v>
      </c>
      <c r="X1154" s="13">
        <f t="shared" ref="X1154:X1217" si="38">IF(ISNUMBER(FIND("foundation",V1154))= TRUE,1,0)</f>
        <v>0</v>
      </c>
      <c r="Y1154" s="12">
        <v>2</v>
      </c>
      <c r="AA1154" s="13" t="s">
        <v>4428</v>
      </c>
      <c r="AB1154" s="13" t="s">
        <v>4428</v>
      </c>
      <c r="AC1154" s="13" t="s">
        <v>4428</v>
      </c>
    </row>
    <row r="1155" spans="1:29">
      <c r="A1155" s="12">
        <v>1154</v>
      </c>
      <c r="B1155" t="s">
        <v>1116</v>
      </c>
      <c r="G1155" s="14" t="s">
        <v>2698</v>
      </c>
      <c r="H1155" s="13">
        <v>38.282977000000002</v>
      </c>
      <c r="I1155" s="13">
        <v>-122.27759500000001</v>
      </c>
      <c r="J1155" s="13" t="b">
        <v>1</v>
      </c>
      <c r="N1155" s="13" t="s">
        <v>3018</v>
      </c>
      <c r="O1155" s="13" t="s">
        <v>3018</v>
      </c>
      <c r="R1155" s="19">
        <v>20000</v>
      </c>
      <c r="S1155" s="13" t="s">
        <v>4428</v>
      </c>
      <c r="T1155" s="22" t="s">
        <v>4428</v>
      </c>
      <c r="U1155" s="13" t="s">
        <v>3016</v>
      </c>
      <c r="V1155" s="14" t="s">
        <v>4230</v>
      </c>
      <c r="W1155" s="13">
        <f t="shared" si="37"/>
        <v>0</v>
      </c>
      <c r="X1155" s="13">
        <f t="shared" si="38"/>
        <v>0</v>
      </c>
      <c r="Y1155" s="12">
        <v>2</v>
      </c>
      <c r="AA1155" s="13" t="s">
        <v>4428</v>
      </c>
      <c r="AB1155" s="13" t="s">
        <v>4428</v>
      </c>
      <c r="AC1155" s="13" t="s">
        <v>4428</v>
      </c>
    </row>
    <row r="1156" spans="1:29">
      <c r="A1156" s="12">
        <v>1155</v>
      </c>
      <c r="B1156" t="s">
        <v>1117</v>
      </c>
      <c r="G1156" s="14" t="s">
        <v>2699</v>
      </c>
      <c r="H1156" s="13">
        <v>38.282207999999997</v>
      </c>
      <c r="I1156" s="13">
        <v>-122.27760000000001</v>
      </c>
      <c r="J1156" s="13" t="b">
        <v>1</v>
      </c>
      <c r="N1156" s="13" t="s">
        <v>3018</v>
      </c>
      <c r="O1156" s="13" t="s">
        <v>3018</v>
      </c>
      <c r="R1156" s="19">
        <v>63000</v>
      </c>
      <c r="S1156" s="13" t="s">
        <v>4428</v>
      </c>
      <c r="T1156" s="22" t="s">
        <v>4428</v>
      </c>
      <c r="U1156" s="13" t="s">
        <v>3016</v>
      </c>
      <c r="V1156" s="14" t="s">
        <v>4231</v>
      </c>
      <c r="W1156" s="13">
        <f t="shared" si="37"/>
        <v>0</v>
      </c>
      <c r="X1156" s="13">
        <f t="shared" si="38"/>
        <v>0</v>
      </c>
      <c r="Y1156" s="12">
        <v>2</v>
      </c>
      <c r="AA1156" s="13" t="s">
        <v>4428</v>
      </c>
      <c r="AB1156" s="13" t="s">
        <v>4428</v>
      </c>
      <c r="AC1156" s="13" t="s">
        <v>4428</v>
      </c>
    </row>
    <row r="1157" spans="1:29">
      <c r="A1157" s="12">
        <v>1156</v>
      </c>
      <c r="B1157" t="s">
        <v>1419</v>
      </c>
      <c r="G1157" s="14" t="s">
        <v>2700</v>
      </c>
      <c r="H1157" s="13">
        <v>38.283427000000003</v>
      </c>
      <c r="I1157" s="13">
        <v>-122.293271</v>
      </c>
      <c r="J1157" s="13" t="b">
        <v>1</v>
      </c>
      <c r="N1157" s="13" t="s">
        <v>3019</v>
      </c>
      <c r="O1157" s="13" t="s">
        <v>3019</v>
      </c>
      <c r="R1157" s="13">
        <v>1236</v>
      </c>
      <c r="S1157" s="13">
        <v>1940</v>
      </c>
      <c r="T1157" s="22">
        <v>441800</v>
      </c>
      <c r="U1157" s="13" t="s">
        <v>3016</v>
      </c>
      <c r="V1157" s="14" t="s">
        <v>4232</v>
      </c>
      <c r="W1157" s="13">
        <f t="shared" si="37"/>
        <v>0</v>
      </c>
      <c r="X1157" s="13">
        <f t="shared" si="38"/>
        <v>0</v>
      </c>
      <c r="Y1157" s="12">
        <v>3</v>
      </c>
      <c r="AA1157" s="13" t="s">
        <v>4428</v>
      </c>
      <c r="AB1157" s="13" t="s">
        <v>4428</v>
      </c>
      <c r="AC1157" s="13" t="s">
        <v>4428</v>
      </c>
    </row>
    <row r="1158" spans="1:29">
      <c r="A1158" s="12">
        <v>1157</v>
      </c>
      <c r="B1158" t="s">
        <v>1118</v>
      </c>
      <c r="G1158" s="14" t="s">
        <v>2701</v>
      </c>
      <c r="H1158" s="13">
        <v>38.283667999999999</v>
      </c>
      <c r="I1158" s="13">
        <v>-122.293522</v>
      </c>
      <c r="J1158" s="13" t="b">
        <v>1</v>
      </c>
      <c r="N1158" s="13" t="s">
        <v>3019</v>
      </c>
      <c r="O1158" s="13" t="s">
        <v>3019</v>
      </c>
      <c r="R1158" s="13">
        <v>1030</v>
      </c>
      <c r="S1158" s="13">
        <v>1935</v>
      </c>
      <c r="T1158" s="22">
        <v>477500</v>
      </c>
      <c r="U1158" s="13" t="s">
        <v>3016</v>
      </c>
      <c r="V1158" s="14" t="s">
        <v>3960</v>
      </c>
      <c r="W1158" s="13">
        <f t="shared" si="37"/>
        <v>0</v>
      </c>
      <c r="X1158" s="13">
        <f t="shared" si="38"/>
        <v>0</v>
      </c>
      <c r="Y1158" s="12">
        <v>1</v>
      </c>
      <c r="AA1158" s="13" t="s">
        <v>4428</v>
      </c>
      <c r="AB1158" s="13" t="s">
        <v>4428</v>
      </c>
      <c r="AC1158" s="13" t="s">
        <v>4428</v>
      </c>
    </row>
    <row r="1159" spans="1:29">
      <c r="A1159" s="12">
        <v>1158</v>
      </c>
      <c r="B1159" t="s">
        <v>1119</v>
      </c>
      <c r="G1159" s="14" t="s">
        <v>2702</v>
      </c>
      <c r="H1159" s="13">
        <v>38.284587999999999</v>
      </c>
      <c r="I1159" s="13">
        <v>-122.28962300000001</v>
      </c>
      <c r="J1159" s="13" t="b">
        <v>1</v>
      </c>
      <c r="N1159" s="13" t="s">
        <v>3019</v>
      </c>
      <c r="O1159" s="13" t="s">
        <v>3019</v>
      </c>
      <c r="R1159" s="13">
        <v>1160</v>
      </c>
      <c r="S1159" s="13">
        <v>1953</v>
      </c>
      <c r="T1159" s="22">
        <v>452000</v>
      </c>
      <c r="U1159" s="13" t="s">
        <v>3016</v>
      </c>
      <c r="V1159" s="14" t="s">
        <v>4233</v>
      </c>
      <c r="W1159" s="13">
        <f t="shared" si="37"/>
        <v>0</v>
      </c>
      <c r="X1159" s="13">
        <f t="shared" si="38"/>
        <v>0</v>
      </c>
      <c r="Y1159" s="12">
        <v>2</v>
      </c>
      <c r="AA1159" s="13" t="s">
        <v>4428</v>
      </c>
      <c r="AB1159" s="13" t="s">
        <v>4428</v>
      </c>
      <c r="AC1159" s="13" t="s">
        <v>4428</v>
      </c>
    </row>
    <row r="1160" spans="1:29">
      <c r="A1160" s="12">
        <v>1159</v>
      </c>
      <c r="B1160" t="s">
        <v>1120</v>
      </c>
      <c r="G1160" s="14" t="s">
        <v>2703</v>
      </c>
      <c r="H1160" s="13">
        <v>38.285091999999999</v>
      </c>
      <c r="I1160" s="13">
        <v>-122.29344500000001</v>
      </c>
      <c r="J1160" s="13" t="b">
        <v>1</v>
      </c>
      <c r="N1160" s="13" t="s">
        <v>3019</v>
      </c>
      <c r="O1160" s="13" t="s">
        <v>3019</v>
      </c>
      <c r="R1160" s="13">
        <v>1800</v>
      </c>
      <c r="S1160" s="13">
        <v>1930</v>
      </c>
      <c r="T1160" s="22">
        <v>534100</v>
      </c>
      <c r="U1160" s="13" t="s">
        <v>3016</v>
      </c>
      <c r="V1160" s="14" t="s">
        <v>4234</v>
      </c>
      <c r="W1160" s="13">
        <f t="shared" si="37"/>
        <v>1</v>
      </c>
      <c r="X1160" s="13">
        <f t="shared" si="38"/>
        <v>0</v>
      </c>
      <c r="Y1160" s="12">
        <v>2</v>
      </c>
      <c r="AA1160" s="25">
        <v>41904</v>
      </c>
      <c r="AB1160" s="25">
        <v>41918</v>
      </c>
      <c r="AC1160" s="13">
        <f>DAYS360(AA1160,AB1160,TRUE)</f>
        <v>14</v>
      </c>
    </row>
    <row r="1161" spans="1:29">
      <c r="A1161" s="12">
        <v>1160</v>
      </c>
      <c r="B1161" t="s">
        <v>1121</v>
      </c>
      <c r="G1161" s="14" t="s">
        <v>2704</v>
      </c>
      <c r="H1161" s="13">
        <v>38.286181999999997</v>
      </c>
      <c r="I1161" s="13">
        <v>-122.292743</v>
      </c>
      <c r="J1161" s="13" t="b">
        <v>1</v>
      </c>
      <c r="N1161" s="13" t="s">
        <v>3019</v>
      </c>
      <c r="O1161" s="13" t="s">
        <v>3019</v>
      </c>
      <c r="R1161" s="13">
        <v>1001</v>
      </c>
      <c r="S1161" s="13">
        <v>1940</v>
      </c>
      <c r="T1161" s="22">
        <v>435200</v>
      </c>
      <c r="U1161" s="13" t="s">
        <v>3016</v>
      </c>
      <c r="V1161" s="14" t="s">
        <v>4235</v>
      </c>
      <c r="W1161" s="13">
        <f t="shared" si="37"/>
        <v>1</v>
      </c>
      <c r="X1161" s="13">
        <f t="shared" si="38"/>
        <v>0</v>
      </c>
      <c r="Y1161" s="12">
        <v>1</v>
      </c>
      <c r="AA1161" s="25">
        <v>42010</v>
      </c>
      <c r="AB1161" s="13" t="s">
        <v>3061</v>
      </c>
      <c r="AC1161" s="13" t="s">
        <v>4428</v>
      </c>
    </row>
    <row r="1162" spans="1:29">
      <c r="A1162" s="12">
        <v>1161</v>
      </c>
      <c r="B1162" t="s">
        <v>1122</v>
      </c>
      <c r="G1162" s="14" t="s">
        <v>2705</v>
      </c>
      <c r="H1162" s="13">
        <v>38.286160000000002</v>
      </c>
      <c r="I1162" s="13">
        <v>-122.293133</v>
      </c>
      <c r="J1162" s="13" t="b">
        <v>1</v>
      </c>
      <c r="N1162" s="13" t="s">
        <v>3019</v>
      </c>
      <c r="O1162" s="13" t="s">
        <v>3019</v>
      </c>
      <c r="R1162" s="13">
        <v>1420</v>
      </c>
      <c r="S1162" s="13">
        <v>1941</v>
      </c>
      <c r="T1162" s="22">
        <v>468100</v>
      </c>
      <c r="U1162" s="13" t="s">
        <v>3016</v>
      </c>
      <c r="V1162" s="14" t="s">
        <v>3467</v>
      </c>
      <c r="W1162" s="13">
        <f t="shared" si="37"/>
        <v>1</v>
      </c>
      <c r="X1162" s="13">
        <f t="shared" si="38"/>
        <v>0</v>
      </c>
      <c r="Y1162" s="12">
        <v>1</v>
      </c>
      <c r="AA1162" s="13" t="s">
        <v>4428</v>
      </c>
      <c r="AB1162" s="13" t="s">
        <v>4428</v>
      </c>
      <c r="AC1162" s="13" t="s">
        <v>4428</v>
      </c>
    </row>
    <row r="1163" spans="1:29">
      <c r="A1163" s="12">
        <v>1162</v>
      </c>
      <c r="B1163" t="s">
        <v>1123</v>
      </c>
      <c r="G1163" s="14" t="s">
        <v>2706</v>
      </c>
      <c r="H1163" s="13">
        <v>38.286149999999999</v>
      </c>
      <c r="I1163" s="13">
        <v>-122.29350599999999</v>
      </c>
      <c r="J1163" s="13" t="b">
        <v>1</v>
      </c>
      <c r="N1163" s="13" t="s">
        <v>3019</v>
      </c>
      <c r="O1163" s="13" t="s">
        <v>3019</v>
      </c>
      <c r="R1163" s="13">
        <v>2062</v>
      </c>
      <c r="S1163" s="13">
        <v>1975</v>
      </c>
      <c r="T1163" s="22">
        <v>577100</v>
      </c>
      <c r="U1163" s="13" t="s">
        <v>3016</v>
      </c>
      <c r="V1163" s="13" t="s">
        <v>3813</v>
      </c>
      <c r="W1163" s="13">
        <f t="shared" si="37"/>
        <v>0</v>
      </c>
      <c r="X1163" s="13">
        <f t="shared" si="38"/>
        <v>0</v>
      </c>
      <c r="Y1163" s="12">
        <v>2</v>
      </c>
      <c r="AA1163" s="13" t="s">
        <v>4428</v>
      </c>
      <c r="AB1163" s="13" t="s">
        <v>4428</v>
      </c>
      <c r="AC1163" s="13" t="s">
        <v>4428</v>
      </c>
    </row>
    <row r="1164" spans="1:29">
      <c r="A1164" s="12">
        <v>1163</v>
      </c>
      <c r="B1164" t="s">
        <v>1124</v>
      </c>
      <c r="G1164" s="14" t="s">
        <v>2707</v>
      </c>
      <c r="H1164" s="13">
        <v>38.286293000000001</v>
      </c>
      <c r="I1164" s="13">
        <v>-122.293812</v>
      </c>
      <c r="J1164" s="13" t="b">
        <v>1</v>
      </c>
      <c r="N1164" s="13" t="s">
        <v>3019</v>
      </c>
      <c r="O1164" s="13" t="s">
        <v>3019</v>
      </c>
      <c r="R1164" s="13">
        <v>2166</v>
      </c>
      <c r="S1164" s="13">
        <v>1941</v>
      </c>
      <c r="T1164" s="22">
        <v>632200</v>
      </c>
      <c r="U1164" s="13" t="s">
        <v>3016</v>
      </c>
      <c r="V1164" s="14" t="s">
        <v>4236</v>
      </c>
      <c r="W1164" s="13">
        <f t="shared" si="37"/>
        <v>0</v>
      </c>
      <c r="X1164" s="13">
        <f t="shared" si="38"/>
        <v>0</v>
      </c>
      <c r="Y1164" s="12">
        <v>3</v>
      </c>
      <c r="AA1164" s="25">
        <v>41919</v>
      </c>
      <c r="AB1164" s="13" t="s">
        <v>3247</v>
      </c>
      <c r="AC1164" s="13" t="s">
        <v>4428</v>
      </c>
    </row>
    <row r="1165" spans="1:29">
      <c r="A1165" s="12">
        <v>1164</v>
      </c>
      <c r="B1165" t="s">
        <v>1125</v>
      </c>
      <c r="G1165" s="14" t="s">
        <v>2708</v>
      </c>
      <c r="H1165" s="13">
        <v>38.286622999999999</v>
      </c>
      <c r="I1165" s="13">
        <v>-122.29392799999999</v>
      </c>
      <c r="J1165" s="13" t="b">
        <v>1</v>
      </c>
      <c r="N1165" s="13" t="s">
        <v>3019</v>
      </c>
      <c r="O1165" s="13" t="s">
        <v>3019</v>
      </c>
      <c r="R1165" s="13">
        <v>1172</v>
      </c>
      <c r="S1165" s="13">
        <v>1950</v>
      </c>
      <c r="T1165" s="22">
        <v>425100</v>
      </c>
      <c r="U1165" s="13" t="s">
        <v>3016</v>
      </c>
      <c r="V1165" s="14" t="s">
        <v>4237</v>
      </c>
      <c r="W1165" s="13">
        <f t="shared" si="37"/>
        <v>0</v>
      </c>
      <c r="X1165" s="13">
        <f t="shared" si="38"/>
        <v>0</v>
      </c>
      <c r="Y1165" s="12">
        <v>2</v>
      </c>
      <c r="AA1165" s="25">
        <v>41983</v>
      </c>
      <c r="AB1165" s="25">
        <v>42081</v>
      </c>
      <c r="AC1165" s="13">
        <f>DAYS360(AA1165,AB1165,TRUE)</f>
        <v>98</v>
      </c>
    </row>
    <row r="1166" spans="1:29">
      <c r="A1166" s="12">
        <v>1165</v>
      </c>
      <c r="B1166" t="s">
        <v>1126</v>
      </c>
      <c r="G1166" s="14" t="s">
        <v>2709</v>
      </c>
      <c r="H1166" s="13">
        <v>38.286651999999997</v>
      </c>
      <c r="I1166" s="13">
        <v>-122.293199</v>
      </c>
      <c r="J1166" s="13" t="b">
        <v>1</v>
      </c>
      <c r="N1166" s="13" t="s">
        <v>3019</v>
      </c>
      <c r="O1166" s="13" t="s">
        <v>3019</v>
      </c>
      <c r="R1166" s="13">
        <v>1208</v>
      </c>
      <c r="S1166" s="13">
        <v>1936</v>
      </c>
      <c r="T1166" s="22">
        <v>457600</v>
      </c>
      <c r="U1166" s="13" t="s">
        <v>3016</v>
      </c>
      <c r="V1166" s="14" t="s">
        <v>3423</v>
      </c>
      <c r="W1166" s="13">
        <f t="shared" si="37"/>
        <v>1</v>
      </c>
      <c r="X1166" s="13">
        <f t="shared" si="38"/>
        <v>0</v>
      </c>
      <c r="Y1166" s="12">
        <v>2</v>
      </c>
      <c r="AA1166" s="25">
        <v>41900</v>
      </c>
      <c r="AB1166" s="25">
        <v>42017</v>
      </c>
      <c r="AC1166" s="13">
        <f>DAYS360(AA1166,AB1166,TRUE)</f>
        <v>115</v>
      </c>
    </row>
    <row r="1167" spans="1:29">
      <c r="A1167" s="12">
        <v>1166</v>
      </c>
      <c r="B1167" t="s">
        <v>1127</v>
      </c>
      <c r="G1167" s="14" t="s">
        <v>2710</v>
      </c>
      <c r="H1167" s="13">
        <v>38.287115</v>
      </c>
      <c r="I1167" s="13">
        <v>-122.293981</v>
      </c>
      <c r="J1167" s="13" t="b">
        <v>1</v>
      </c>
      <c r="N1167" s="13" t="s">
        <v>3019</v>
      </c>
      <c r="O1167" s="13" t="s">
        <v>3019</v>
      </c>
      <c r="R1167" s="13">
        <v>1630</v>
      </c>
      <c r="S1167" s="13">
        <v>1942</v>
      </c>
      <c r="T1167" s="22">
        <v>542300</v>
      </c>
      <c r="U1167" s="13" t="s">
        <v>3016</v>
      </c>
      <c r="V1167" s="14" t="s">
        <v>4238</v>
      </c>
      <c r="W1167" s="13">
        <f t="shared" si="37"/>
        <v>1</v>
      </c>
      <c r="X1167" s="13">
        <f t="shared" si="38"/>
        <v>0</v>
      </c>
      <c r="Y1167" s="12">
        <v>2</v>
      </c>
      <c r="AA1167" s="13" t="s">
        <v>4428</v>
      </c>
      <c r="AB1167" s="13" t="s">
        <v>4428</v>
      </c>
      <c r="AC1167" s="13" t="s">
        <v>4428</v>
      </c>
    </row>
    <row r="1168" spans="1:29">
      <c r="A1168" s="12">
        <v>1167</v>
      </c>
      <c r="B1168" t="s">
        <v>1128</v>
      </c>
      <c r="G1168" s="14" t="s">
        <v>2711</v>
      </c>
      <c r="H1168" s="13">
        <v>38.287024000000002</v>
      </c>
      <c r="I1168" s="13">
        <v>-122.293404</v>
      </c>
      <c r="J1168" s="13" t="b">
        <v>1</v>
      </c>
      <c r="N1168" s="13" t="s">
        <v>3019</v>
      </c>
      <c r="O1168" s="13" t="s">
        <v>3019</v>
      </c>
      <c r="R1168" s="13">
        <v>1336</v>
      </c>
      <c r="S1168" s="13">
        <v>1948</v>
      </c>
      <c r="T1168" s="22">
        <v>532600</v>
      </c>
      <c r="U1168" s="13" t="s">
        <v>3016</v>
      </c>
      <c r="V1168" s="14" t="s">
        <v>4239</v>
      </c>
      <c r="W1168" s="13">
        <f t="shared" si="37"/>
        <v>0</v>
      </c>
      <c r="X1168" s="13">
        <f t="shared" si="38"/>
        <v>0</v>
      </c>
      <c r="Y1168" s="12">
        <v>2</v>
      </c>
      <c r="AA1168" s="25">
        <v>41981</v>
      </c>
      <c r="AB1168" s="25">
        <v>41996</v>
      </c>
      <c r="AC1168" s="13">
        <f>DAYS360(AA1168,AB1168,TRUE)</f>
        <v>15</v>
      </c>
    </row>
    <row r="1169" spans="1:29">
      <c r="A1169" s="12">
        <v>1168</v>
      </c>
      <c r="B1169" t="s">
        <v>1129</v>
      </c>
      <c r="G1169" s="14" t="s">
        <v>2712</v>
      </c>
      <c r="H1169" s="13">
        <v>38.287022999999998</v>
      </c>
      <c r="I1169" s="13">
        <v>-122.292776</v>
      </c>
      <c r="J1169" s="13" t="b">
        <v>1</v>
      </c>
      <c r="N1169" s="13" t="s">
        <v>3019</v>
      </c>
      <c r="O1169" s="13" t="s">
        <v>3019</v>
      </c>
      <c r="R1169" s="13">
        <v>1164</v>
      </c>
      <c r="S1169" s="13">
        <v>1948</v>
      </c>
      <c r="T1169" s="22">
        <v>464200</v>
      </c>
      <c r="U1169" s="13" t="s">
        <v>3016</v>
      </c>
      <c r="V1169" s="14" t="s">
        <v>3467</v>
      </c>
      <c r="W1169" s="13">
        <f t="shared" si="37"/>
        <v>1</v>
      </c>
      <c r="X1169" s="13">
        <f t="shared" si="38"/>
        <v>0</v>
      </c>
      <c r="Y1169" s="12">
        <v>1</v>
      </c>
      <c r="AA1169" s="13" t="s">
        <v>4428</v>
      </c>
      <c r="AB1169" s="13" t="s">
        <v>4428</v>
      </c>
      <c r="AC1169" s="13" t="s">
        <v>4428</v>
      </c>
    </row>
    <row r="1170" spans="1:29">
      <c r="A1170" s="12">
        <v>1169</v>
      </c>
      <c r="B1170" t="s">
        <v>1499</v>
      </c>
      <c r="G1170" s="14" t="s">
        <v>2713</v>
      </c>
      <c r="H1170" s="13">
        <v>38.287024000000002</v>
      </c>
      <c r="I1170" s="13">
        <v>-122.292568</v>
      </c>
      <c r="J1170" s="13" t="b">
        <v>1</v>
      </c>
      <c r="N1170" s="13" t="s">
        <v>3019</v>
      </c>
      <c r="O1170" s="13" t="s">
        <v>3019</v>
      </c>
      <c r="R1170" s="13">
        <v>1290</v>
      </c>
      <c r="S1170" s="13">
        <v>1950</v>
      </c>
      <c r="T1170" s="22">
        <v>534700</v>
      </c>
      <c r="U1170" s="13" t="s">
        <v>3016</v>
      </c>
      <c r="V1170" s="14" t="s">
        <v>4240</v>
      </c>
      <c r="W1170" s="13">
        <f t="shared" si="37"/>
        <v>1</v>
      </c>
      <c r="X1170" s="13">
        <f t="shared" si="38"/>
        <v>0</v>
      </c>
      <c r="Y1170" s="12">
        <v>2</v>
      </c>
      <c r="AA1170" s="25">
        <v>41891</v>
      </c>
      <c r="AB1170" s="25">
        <v>42452</v>
      </c>
      <c r="AC1170" s="13">
        <f>DAYS360(AA1170,AB1170,TRUE)</f>
        <v>554</v>
      </c>
    </row>
    <row r="1171" spans="1:29">
      <c r="A1171" s="12">
        <v>1170</v>
      </c>
      <c r="B1171" t="s">
        <v>1536</v>
      </c>
      <c r="G1171" s="14" t="s">
        <v>2714</v>
      </c>
      <c r="H1171" s="13">
        <v>38.286693999999997</v>
      </c>
      <c r="I1171" s="13">
        <v>-122.291748</v>
      </c>
      <c r="J1171" s="13" t="b">
        <v>1</v>
      </c>
      <c r="N1171" s="13" t="s">
        <v>3019</v>
      </c>
      <c r="O1171" s="13" t="s">
        <v>3019</v>
      </c>
      <c r="R1171" s="13">
        <v>1164</v>
      </c>
      <c r="S1171" s="13">
        <v>1940</v>
      </c>
      <c r="T1171" s="22">
        <v>433900</v>
      </c>
      <c r="U1171" s="13" t="s">
        <v>3016</v>
      </c>
      <c r="V1171" s="14" t="s">
        <v>3473</v>
      </c>
      <c r="W1171" s="13">
        <f t="shared" si="37"/>
        <v>1</v>
      </c>
      <c r="X1171" s="13">
        <f t="shared" si="38"/>
        <v>0</v>
      </c>
      <c r="Y1171" s="12">
        <v>1</v>
      </c>
      <c r="AA1171" s="25">
        <v>41963</v>
      </c>
      <c r="AB1171" s="25">
        <v>42039</v>
      </c>
      <c r="AC1171" s="13">
        <f>DAYS360(AA1171,AB1171,TRUE)</f>
        <v>74</v>
      </c>
    </row>
    <row r="1172" spans="1:29">
      <c r="A1172" s="12">
        <v>1171</v>
      </c>
      <c r="B1172" t="s">
        <v>1458</v>
      </c>
      <c r="G1172" s="14" t="s">
        <v>2715</v>
      </c>
      <c r="H1172" s="13">
        <v>38.286693999999997</v>
      </c>
      <c r="I1172" s="13">
        <v>-122.291556</v>
      </c>
      <c r="J1172" s="13" t="b">
        <v>1</v>
      </c>
      <c r="N1172" s="13" t="s">
        <v>3019</v>
      </c>
      <c r="O1172" s="13" t="s">
        <v>3019</v>
      </c>
      <c r="R1172" s="13">
        <v>1066</v>
      </c>
      <c r="S1172" s="13">
        <v>1940</v>
      </c>
      <c r="T1172" s="22">
        <v>398300</v>
      </c>
      <c r="U1172" s="13" t="s">
        <v>3016</v>
      </c>
      <c r="V1172" s="14" t="s">
        <v>4241</v>
      </c>
      <c r="W1172" s="13">
        <f t="shared" si="37"/>
        <v>1</v>
      </c>
      <c r="X1172" s="13">
        <f t="shared" si="38"/>
        <v>0</v>
      </c>
      <c r="Y1172" s="12">
        <v>2</v>
      </c>
      <c r="AA1172" s="25">
        <v>41907</v>
      </c>
      <c r="AB1172" s="25">
        <v>41962</v>
      </c>
      <c r="AC1172" s="13">
        <f>DAYS360(AA1172,AB1172,TRUE)</f>
        <v>54</v>
      </c>
    </row>
    <row r="1173" spans="1:29">
      <c r="A1173" s="12">
        <v>1172</v>
      </c>
      <c r="B1173" t="s">
        <v>1130</v>
      </c>
      <c r="G1173" s="14" t="s">
        <v>2716</v>
      </c>
      <c r="H1173" s="13">
        <v>38.286669000000003</v>
      </c>
      <c r="I1173" s="13">
        <v>-122.29094600000001</v>
      </c>
      <c r="J1173" s="13" t="b">
        <v>1</v>
      </c>
      <c r="N1173" s="13" t="s">
        <v>3019</v>
      </c>
      <c r="O1173" s="13" t="s">
        <v>3019</v>
      </c>
      <c r="R1173" s="13">
        <v>1676</v>
      </c>
      <c r="S1173" s="13">
        <v>1939</v>
      </c>
      <c r="T1173" s="22">
        <v>487400</v>
      </c>
      <c r="U1173" s="13" t="s">
        <v>3016</v>
      </c>
      <c r="V1173" s="14" t="s">
        <v>4242</v>
      </c>
      <c r="W1173" s="13">
        <f t="shared" si="37"/>
        <v>1</v>
      </c>
      <c r="X1173" s="13">
        <f t="shared" si="38"/>
        <v>0</v>
      </c>
      <c r="Y1173" s="12">
        <v>2</v>
      </c>
      <c r="AA1173" s="25">
        <v>42178</v>
      </c>
      <c r="AB1173" s="25">
        <v>42186</v>
      </c>
      <c r="AC1173" s="13">
        <f>DAYS360(AA1173,AB1173,TRUE)</f>
        <v>8</v>
      </c>
    </row>
    <row r="1174" spans="1:29">
      <c r="A1174" s="12">
        <v>1173</v>
      </c>
      <c r="B1174" t="s">
        <v>1131</v>
      </c>
      <c r="G1174" s="14" t="s">
        <v>2717</v>
      </c>
      <c r="H1174" s="13">
        <v>38.286583</v>
      </c>
      <c r="I1174" s="13">
        <v>-122.290604</v>
      </c>
      <c r="J1174" s="13" t="b">
        <v>1</v>
      </c>
      <c r="N1174" s="13" t="s">
        <v>3019</v>
      </c>
      <c r="O1174" s="13" t="s">
        <v>3019</v>
      </c>
      <c r="R1174" s="13">
        <v>1512</v>
      </c>
      <c r="S1174" s="13">
        <v>1942</v>
      </c>
      <c r="T1174" s="22">
        <v>484200</v>
      </c>
      <c r="U1174" s="13" t="s">
        <v>3016</v>
      </c>
      <c r="V1174" s="14" t="s">
        <v>4243</v>
      </c>
      <c r="W1174" s="13">
        <f t="shared" si="37"/>
        <v>1</v>
      </c>
      <c r="X1174" s="13">
        <f t="shared" si="38"/>
        <v>0</v>
      </c>
      <c r="Y1174" s="12">
        <v>2</v>
      </c>
      <c r="AA1174" s="13" t="s">
        <v>4428</v>
      </c>
      <c r="AB1174" s="13" t="s">
        <v>4428</v>
      </c>
      <c r="AC1174" s="13" t="s">
        <v>4428</v>
      </c>
    </row>
    <row r="1175" spans="1:29">
      <c r="A1175" s="12">
        <v>1174</v>
      </c>
      <c r="B1175" t="s">
        <v>1132</v>
      </c>
      <c r="G1175" s="14" t="s">
        <v>2718</v>
      </c>
      <c r="H1175" s="13">
        <v>38.286453999999999</v>
      </c>
      <c r="I1175" s="13">
        <v>-122.290392</v>
      </c>
      <c r="J1175" s="13" t="b">
        <v>1</v>
      </c>
      <c r="N1175" s="13" t="s">
        <v>3019</v>
      </c>
      <c r="O1175" s="13" t="s">
        <v>3019</v>
      </c>
      <c r="R1175" s="19">
        <v>1400</v>
      </c>
      <c r="S1175" s="13" t="s">
        <v>4428</v>
      </c>
      <c r="T1175" s="22" t="s">
        <v>4428</v>
      </c>
      <c r="U1175" s="13" t="s">
        <v>3016</v>
      </c>
      <c r="V1175" s="14" t="s">
        <v>4244</v>
      </c>
      <c r="W1175" s="13">
        <f t="shared" si="37"/>
        <v>0</v>
      </c>
      <c r="X1175" s="13">
        <f t="shared" si="38"/>
        <v>0</v>
      </c>
      <c r="Y1175" s="12">
        <v>2</v>
      </c>
      <c r="AA1175" s="25">
        <v>42179</v>
      </c>
      <c r="AB1175" s="25">
        <v>42191</v>
      </c>
      <c r="AC1175" s="13">
        <f>DAYS360(AA1175,AB1175,TRUE)</f>
        <v>12</v>
      </c>
    </row>
    <row r="1176" spans="1:29">
      <c r="A1176" s="12">
        <v>1175</v>
      </c>
      <c r="B1176" t="s">
        <v>1133</v>
      </c>
      <c r="G1176" s="14" t="s">
        <v>2719</v>
      </c>
      <c r="H1176" s="13">
        <v>38.286779000000003</v>
      </c>
      <c r="I1176" s="13">
        <v>-122.290266</v>
      </c>
      <c r="J1176" s="13" t="b">
        <v>1</v>
      </c>
      <c r="N1176" s="13" t="s">
        <v>3019</v>
      </c>
      <c r="O1176" s="13" t="s">
        <v>3019</v>
      </c>
      <c r="R1176" s="19">
        <v>1500</v>
      </c>
      <c r="S1176" s="13" t="s">
        <v>4428</v>
      </c>
      <c r="T1176" s="22" t="s">
        <v>4428</v>
      </c>
      <c r="U1176" s="13" t="s">
        <v>3016</v>
      </c>
      <c r="V1176" s="13" t="s">
        <v>3574</v>
      </c>
      <c r="W1176" s="13">
        <f t="shared" si="37"/>
        <v>0</v>
      </c>
      <c r="X1176" s="13">
        <f t="shared" si="38"/>
        <v>0</v>
      </c>
      <c r="Y1176" s="12">
        <v>2</v>
      </c>
      <c r="AA1176" s="13" t="s">
        <v>4428</v>
      </c>
      <c r="AB1176" s="13" t="s">
        <v>4428</v>
      </c>
      <c r="AC1176" s="13" t="s">
        <v>4428</v>
      </c>
    </row>
    <row r="1177" spans="1:29">
      <c r="A1177" s="12">
        <v>1176</v>
      </c>
      <c r="B1177" t="s">
        <v>1134</v>
      </c>
      <c r="G1177" s="14" t="s">
        <v>2720</v>
      </c>
      <c r="H1177" s="13">
        <v>38.286929999999998</v>
      </c>
      <c r="I1177" s="13">
        <v>-122.29048299999999</v>
      </c>
      <c r="J1177" s="13" t="b">
        <v>1</v>
      </c>
      <c r="N1177" s="13" t="s">
        <v>3019</v>
      </c>
      <c r="O1177" s="13" t="s">
        <v>3019</v>
      </c>
      <c r="R1177" s="13">
        <v>1636</v>
      </c>
      <c r="S1177" s="13">
        <v>1950</v>
      </c>
      <c r="T1177" s="22">
        <v>533100</v>
      </c>
      <c r="U1177" s="13" t="s">
        <v>3016</v>
      </c>
      <c r="V1177" s="14" t="s">
        <v>4245</v>
      </c>
      <c r="W1177" s="13">
        <f t="shared" si="37"/>
        <v>0</v>
      </c>
      <c r="X1177" s="13">
        <f t="shared" si="38"/>
        <v>0</v>
      </c>
      <c r="Y1177" s="12">
        <v>1</v>
      </c>
      <c r="AA1177" s="13" t="s">
        <v>4428</v>
      </c>
      <c r="AB1177" s="13" t="s">
        <v>4428</v>
      </c>
      <c r="AC1177" s="13" t="s">
        <v>4428</v>
      </c>
    </row>
    <row r="1178" spans="1:29">
      <c r="A1178" s="12">
        <v>1177</v>
      </c>
      <c r="B1178" t="s">
        <v>1135</v>
      </c>
      <c r="G1178" s="14" t="s">
        <v>2721</v>
      </c>
      <c r="H1178" s="13">
        <v>38.287072999999999</v>
      </c>
      <c r="I1178" s="13">
        <v>-122.291771</v>
      </c>
      <c r="J1178" s="13" t="b">
        <v>1</v>
      </c>
      <c r="N1178" s="13" t="s">
        <v>3019</v>
      </c>
      <c r="O1178" s="13" t="s">
        <v>3019</v>
      </c>
      <c r="R1178" s="13">
        <v>2024</v>
      </c>
      <c r="S1178" s="13">
        <v>1940</v>
      </c>
      <c r="T1178" s="22">
        <v>664800</v>
      </c>
      <c r="U1178" s="13" t="s">
        <v>3016</v>
      </c>
      <c r="V1178" s="14" t="s">
        <v>3604</v>
      </c>
      <c r="W1178" s="13">
        <f t="shared" si="37"/>
        <v>1</v>
      </c>
      <c r="X1178" s="13">
        <f t="shared" si="38"/>
        <v>0</v>
      </c>
      <c r="Y1178" s="12">
        <v>2</v>
      </c>
      <c r="AA1178" s="25">
        <v>41884</v>
      </c>
      <c r="AB1178" s="25">
        <v>42046</v>
      </c>
      <c r="AC1178" s="13">
        <f>DAYS360(AA1178,AB1178,TRUE)</f>
        <v>159</v>
      </c>
    </row>
    <row r="1179" spans="1:29">
      <c r="A1179" s="12">
        <v>1178</v>
      </c>
      <c r="B1179" t="s">
        <v>1136</v>
      </c>
      <c r="G1179" s="14" t="s">
        <v>2722</v>
      </c>
      <c r="H1179" s="13">
        <v>38.287030999999999</v>
      </c>
      <c r="I1179" s="13">
        <v>-122.291951</v>
      </c>
      <c r="J1179" s="13" t="b">
        <v>1</v>
      </c>
      <c r="N1179" s="13" t="s">
        <v>3019</v>
      </c>
      <c r="O1179" s="13" t="s">
        <v>3019</v>
      </c>
      <c r="R1179" s="13">
        <v>1696</v>
      </c>
      <c r="S1179" s="13">
        <v>1948</v>
      </c>
      <c r="T1179" s="22">
        <v>557000</v>
      </c>
      <c r="U1179" s="13" t="s">
        <v>3016</v>
      </c>
      <c r="V1179" s="13" t="s">
        <v>3467</v>
      </c>
      <c r="W1179" s="13">
        <f t="shared" si="37"/>
        <v>1</v>
      </c>
      <c r="X1179" s="13">
        <f t="shared" si="38"/>
        <v>0</v>
      </c>
      <c r="Y1179" s="12">
        <v>1</v>
      </c>
      <c r="AA1179" s="25">
        <v>41918</v>
      </c>
      <c r="AB1179" s="25">
        <v>41956</v>
      </c>
      <c r="AC1179" s="13">
        <f>DAYS360(AA1179,AB1179,TRUE)</f>
        <v>37</v>
      </c>
    </row>
    <row r="1180" spans="1:29">
      <c r="A1180" s="12">
        <v>1179</v>
      </c>
      <c r="B1180" t="s">
        <v>1137</v>
      </c>
      <c r="G1180" s="14" t="s">
        <v>2723</v>
      </c>
      <c r="H1180" s="13">
        <v>38.287483999999999</v>
      </c>
      <c r="I1180" s="13">
        <v>-122.290289</v>
      </c>
      <c r="J1180" s="13" t="b">
        <v>1</v>
      </c>
      <c r="N1180" s="13" t="s">
        <v>3019</v>
      </c>
      <c r="O1180" s="13" t="s">
        <v>3019</v>
      </c>
      <c r="R1180" s="13">
        <v>2127</v>
      </c>
      <c r="S1180" s="13">
        <v>1947</v>
      </c>
      <c r="T1180" s="22">
        <v>615800</v>
      </c>
      <c r="U1180" s="13" t="s">
        <v>3016</v>
      </c>
      <c r="V1180" s="14" t="s">
        <v>4246</v>
      </c>
      <c r="W1180" s="13">
        <f t="shared" si="37"/>
        <v>1</v>
      </c>
      <c r="X1180" s="13">
        <f t="shared" si="38"/>
        <v>0</v>
      </c>
      <c r="Y1180" s="12">
        <v>1</v>
      </c>
      <c r="AA1180" s="25">
        <v>41917</v>
      </c>
      <c r="AB1180" s="25">
        <v>41943</v>
      </c>
      <c r="AC1180" s="13">
        <f>DAYS360(AA1180,AB1180,TRUE)</f>
        <v>25</v>
      </c>
    </row>
    <row r="1181" spans="1:29">
      <c r="A1181" s="12">
        <v>1180</v>
      </c>
      <c r="B1181" t="s">
        <v>1138</v>
      </c>
      <c r="G1181" s="14" t="s">
        <v>2724</v>
      </c>
      <c r="H1181" s="13">
        <v>38.287470999999996</v>
      </c>
      <c r="I1181" s="13">
        <v>-122.290937</v>
      </c>
      <c r="J1181" s="13" t="b">
        <v>1</v>
      </c>
      <c r="N1181" s="13" t="s">
        <v>3019</v>
      </c>
      <c r="O1181" s="13" t="s">
        <v>3019</v>
      </c>
      <c r="R1181" s="13">
        <v>1853</v>
      </c>
      <c r="S1181" s="13">
        <v>1940</v>
      </c>
      <c r="T1181" s="22">
        <v>609800</v>
      </c>
      <c r="U1181" s="13" t="s">
        <v>3016</v>
      </c>
      <c r="V1181" s="14" t="s">
        <v>4247</v>
      </c>
      <c r="W1181" s="13">
        <f t="shared" si="37"/>
        <v>1</v>
      </c>
      <c r="X1181" s="13">
        <f t="shared" si="38"/>
        <v>0</v>
      </c>
      <c r="Y1181" s="12">
        <v>1</v>
      </c>
      <c r="AA1181" s="13" t="s">
        <v>4428</v>
      </c>
      <c r="AB1181" s="13" t="s">
        <v>4428</v>
      </c>
      <c r="AC1181" s="13" t="s">
        <v>4428</v>
      </c>
    </row>
    <row r="1182" spans="1:29">
      <c r="A1182" s="12">
        <v>1181</v>
      </c>
      <c r="B1182" t="s">
        <v>1139</v>
      </c>
      <c r="G1182" s="14" t="s">
        <v>2725</v>
      </c>
      <c r="H1182" s="13">
        <v>38.287520999999998</v>
      </c>
      <c r="I1182" s="13">
        <v>-122.291933</v>
      </c>
      <c r="J1182" s="13" t="b">
        <v>1</v>
      </c>
      <c r="N1182" s="13" t="s">
        <v>3019</v>
      </c>
      <c r="O1182" s="13" t="s">
        <v>3019</v>
      </c>
      <c r="R1182" s="13">
        <v>1608</v>
      </c>
      <c r="S1182" s="13">
        <v>1940</v>
      </c>
      <c r="T1182" s="22">
        <v>779200</v>
      </c>
      <c r="U1182" s="13" t="s">
        <v>3016</v>
      </c>
      <c r="V1182" s="14" t="s">
        <v>3593</v>
      </c>
      <c r="W1182" s="13">
        <f t="shared" si="37"/>
        <v>1</v>
      </c>
      <c r="X1182" s="13">
        <f t="shared" si="38"/>
        <v>0</v>
      </c>
      <c r="Y1182" s="12">
        <v>2</v>
      </c>
      <c r="AA1182" s="25">
        <v>42075</v>
      </c>
      <c r="AB1182" s="25">
        <v>42164</v>
      </c>
      <c r="AC1182" s="13">
        <f>DAYS360(AA1182,AB1182,TRUE)</f>
        <v>87</v>
      </c>
    </row>
    <row r="1183" spans="1:29">
      <c r="A1183" s="12">
        <v>1182</v>
      </c>
      <c r="B1183" t="s">
        <v>1420</v>
      </c>
      <c r="G1183" s="14" t="s">
        <v>2726</v>
      </c>
      <c r="H1183" s="13">
        <v>38.287523999999998</v>
      </c>
      <c r="I1183" s="13">
        <v>-122.292134</v>
      </c>
      <c r="J1183" s="13" t="b">
        <v>1</v>
      </c>
      <c r="N1183" s="13" t="s">
        <v>3019</v>
      </c>
      <c r="O1183" s="13" t="s">
        <v>3019</v>
      </c>
      <c r="R1183" s="13">
        <v>1270</v>
      </c>
      <c r="S1183" s="13">
        <v>1941</v>
      </c>
      <c r="T1183" s="22">
        <v>488400</v>
      </c>
      <c r="U1183" s="13" t="s">
        <v>3016</v>
      </c>
      <c r="V1183" s="14" t="s">
        <v>4248</v>
      </c>
      <c r="W1183" s="13">
        <f t="shared" si="37"/>
        <v>1</v>
      </c>
      <c r="X1183" s="13">
        <f t="shared" si="38"/>
        <v>0</v>
      </c>
      <c r="Y1183" s="12">
        <v>2</v>
      </c>
      <c r="AA1183" s="25">
        <v>42094</v>
      </c>
      <c r="AB1183" s="13" t="s">
        <v>3052</v>
      </c>
      <c r="AC1183" s="13" t="s">
        <v>4428</v>
      </c>
    </row>
    <row r="1184" spans="1:29">
      <c r="A1184" s="12">
        <v>1183</v>
      </c>
      <c r="B1184" t="s">
        <v>1500</v>
      </c>
      <c r="G1184" s="14" t="s">
        <v>2727</v>
      </c>
      <c r="H1184" s="13">
        <v>38.287520999999998</v>
      </c>
      <c r="I1184" s="13">
        <v>-122.292705</v>
      </c>
      <c r="J1184" s="13" t="b">
        <v>1</v>
      </c>
      <c r="N1184" s="13" t="s">
        <v>3019</v>
      </c>
      <c r="O1184" s="13" t="s">
        <v>3019</v>
      </c>
      <c r="R1184" s="13">
        <v>2002</v>
      </c>
      <c r="S1184" s="13">
        <v>1952</v>
      </c>
      <c r="T1184" s="22">
        <v>597600</v>
      </c>
      <c r="U1184" s="13" t="s">
        <v>3016</v>
      </c>
      <c r="V1184" s="14" t="s">
        <v>4249</v>
      </c>
      <c r="W1184" s="13">
        <f t="shared" si="37"/>
        <v>1</v>
      </c>
      <c r="X1184" s="13">
        <f t="shared" si="38"/>
        <v>0</v>
      </c>
      <c r="Y1184" s="12">
        <v>2</v>
      </c>
      <c r="AA1184" s="25">
        <v>41960</v>
      </c>
      <c r="AB1184" s="13" t="s">
        <v>3248</v>
      </c>
      <c r="AC1184" s="13" t="s">
        <v>4428</v>
      </c>
    </row>
    <row r="1185" spans="1:29">
      <c r="A1185" s="12">
        <v>1184</v>
      </c>
      <c r="B1185" t="s">
        <v>1537</v>
      </c>
      <c r="G1185" s="14" t="s">
        <v>2728</v>
      </c>
      <c r="H1185" s="13">
        <v>38.287520000000001</v>
      </c>
      <c r="I1185" s="13">
        <v>-122.293268</v>
      </c>
      <c r="J1185" s="13" t="b">
        <v>1</v>
      </c>
      <c r="N1185" s="13" t="s">
        <v>3019</v>
      </c>
      <c r="O1185" s="13" t="s">
        <v>3019</v>
      </c>
      <c r="R1185" s="13">
        <v>1700</v>
      </c>
      <c r="S1185" s="13">
        <v>1948</v>
      </c>
      <c r="T1185" s="22">
        <v>811000</v>
      </c>
      <c r="U1185" s="13" t="s">
        <v>3016</v>
      </c>
      <c r="V1185" s="14" t="s">
        <v>3473</v>
      </c>
      <c r="W1185" s="13">
        <f t="shared" si="37"/>
        <v>1</v>
      </c>
      <c r="X1185" s="13">
        <f t="shared" si="38"/>
        <v>0</v>
      </c>
      <c r="Y1185" s="12">
        <v>1</v>
      </c>
      <c r="AA1185" s="25">
        <v>42207</v>
      </c>
      <c r="AB1185" s="25">
        <v>42361</v>
      </c>
      <c r="AC1185" s="13">
        <f>DAYS360(AA1185,AB1185,TRUE)</f>
        <v>151</v>
      </c>
    </row>
    <row r="1186" spans="1:29">
      <c r="A1186" s="12">
        <v>1185</v>
      </c>
      <c r="B1186" t="s">
        <v>1421</v>
      </c>
      <c r="G1186" s="14" t="s">
        <v>2729</v>
      </c>
      <c r="H1186" s="13">
        <v>38.287523999999998</v>
      </c>
      <c r="I1186" s="13">
        <v>-122.29366400000001</v>
      </c>
      <c r="J1186" s="13" t="b">
        <v>1</v>
      </c>
      <c r="N1186" s="13" t="s">
        <v>3019</v>
      </c>
      <c r="O1186" s="13" t="s">
        <v>3019</v>
      </c>
      <c r="R1186" s="13">
        <v>1070</v>
      </c>
      <c r="S1186" s="13">
        <v>1948</v>
      </c>
      <c r="T1186" s="22">
        <v>470600</v>
      </c>
      <c r="U1186" s="13" t="s">
        <v>3016</v>
      </c>
      <c r="V1186" s="14" t="s">
        <v>3615</v>
      </c>
      <c r="W1186" s="13">
        <f t="shared" si="37"/>
        <v>1</v>
      </c>
      <c r="X1186" s="13">
        <f t="shared" si="38"/>
        <v>0</v>
      </c>
      <c r="Y1186" s="12">
        <v>2</v>
      </c>
      <c r="AA1186" s="25">
        <v>41906</v>
      </c>
      <c r="AB1186" s="25">
        <v>41955</v>
      </c>
      <c r="AC1186" s="13">
        <f>DAYS360(AA1186,AB1186,TRUE)</f>
        <v>48</v>
      </c>
    </row>
    <row r="1187" spans="1:29">
      <c r="A1187" s="12">
        <v>1186</v>
      </c>
      <c r="B1187" t="s">
        <v>1459</v>
      </c>
      <c r="G1187" s="14" t="s">
        <v>2730</v>
      </c>
      <c r="H1187" s="13">
        <v>38.282635999999997</v>
      </c>
      <c r="I1187" s="13">
        <v>-122.29400699999999</v>
      </c>
      <c r="J1187" s="13" t="b">
        <v>1</v>
      </c>
      <c r="N1187" s="13" t="s">
        <v>3019</v>
      </c>
      <c r="O1187" s="13" t="s">
        <v>3019</v>
      </c>
      <c r="R1187" s="13">
        <v>1252</v>
      </c>
      <c r="S1187" s="13" t="s">
        <v>4428</v>
      </c>
      <c r="T1187" s="22">
        <v>476100</v>
      </c>
      <c r="U1187" s="13" t="s">
        <v>3016</v>
      </c>
      <c r="V1187" s="14" t="s">
        <v>4250</v>
      </c>
      <c r="W1187" s="13">
        <f t="shared" si="37"/>
        <v>1</v>
      </c>
      <c r="X1187" s="13">
        <f t="shared" si="38"/>
        <v>0</v>
      </c>
      <c r="Y1187" s="12">
        <v>2</v>
      </c>
      <c r="AA1187" s="25">
        <v>41927</v>
      </c>
      <c r="AB1187" s="25">
        <v>41961</v>
      </c>
      <c r="AC1187" s="13">
        <f>DAYS360(AA1187,AB1187,TRUE)</f>
        <v>33</v>
      </c>
    </row>
    <row r="1188" spans="1:29">
      <c r="A1188" s="12">
        <v>1187</v>
      </c>
      <c r="B1188" t="s">
        <v>1140</v>
      </c>
      <c r="G1188" s="14" t="s">
        <v>2731</v>
      </c>
      <c r="H1188" s="13">
        <v>38.283594000000001</v>
      </c>
      <c r="I1188" s="13">
        <v>-122.294747</v>
      </c>
      <c r="J1188" s="13" t="b">
        <v>1</v>
      </c>
      <c r="N1188" s="13" t="s">
        <v>3019</v>
      </c>
      <c r="O1188" s="13" t="s">
        <v>3019</v>
      </c>
      <c r="R1188" s="13">
        <v>2016</v>
      </c>
      <c r="S1188" s="13">
        <v>1949</v>
      </c>
      <c r="T1188" s="22">
        <v>598400</v>
      </c>
      <c r="U1188" s="13" t="s">
        <v>3016</v>
      </c>
      <c r="V1188" s="14" t="s">
        <v>4251</v>
      </c>
      <c r="W1188" s="13">
        <f t="shared" si="37"/>
        <v>0</v>
      </c>
      <c r="X1188" s="13">
        <f t="shared" si="38"/>
        <v>0</v>
      </c>
      <c r="Y1188" s="12">
        <v>2</v>
      </c>
      <c r="AA1188" s="25">
        <v>42054</v>
      </c>
      <c r="AB1188" s="13" t="s">
        <v>3249</v>
      </c>
      <c r="AC1188" s="13" t="s">
        <v>4428</v>
      </c>
    </row>
    <row r="1189" spans="1:29">
      <c r="A1189" s="12">
        <v>1188</v>
      </c>
      <c r="B1189" t="s">
        <v>1538</v>
      </c>
      <c r="G1189" s="14" t="s">
        <v>2732</v>
      </c>
      <c r="H1189" s="13">
        <v>38.283709999999999</v>
      </c>
      <c r="I1189" s="13">
        <v>-122.29547599999999</v>
      </c>
      <c r="J1189" s="13" t="b">
        <v>1</v>
      </c>
      <c r="N1189" s="13" t="s">
        <v>3019</v>
      </c>
      <c r="O1189" s="13" t="s">
        <v>3019</v>
      </c>
      <c r="R1189" s="13">
        <v>1502</v>
      </c>
      <c r="S1189" s="13">
        <v>1951</v>
      </c>
      <c r="T1189" s="22">
        <v>522300</v>
      </c>
      <c r="U1189" s="13" t="s">
        <v>3016</v>
      </c>
      <c r="V1189" s="14" t="s">
        <v>4252</v>
      </c>
      <c r="W1189" s="13">
        <f t="shared" si="37"/>
        <v>0</v>
      </c>
      <c r="X1189" s="13">
        <f t="shared" si="38"/>
        <v>0</v>
      </c>
      <c r="Y1189" s="12">
        <v>2</v>
      </c>
      <c r="AA1189" s="25">
        <v>42445</v>
      </c>
      <c r="AB1189" s="13" t="s">
        <v>3250</v>
      </c>
      <c r="AC1189" s="13" t="s">
        <v>4428</v>
      </c>
    </row>
    <row r="1190" spans="1:29">
      <c r="A1190" s="12">
        <v>1189</v>
      </c>
      <c r="B1190" t="s">
        <v>1141</v>
      </c>
      <c r="G1190" s="14" t="s">
        <v>2733</v>
      </c>
      <c r="H1190" s="13">
        <v>38.284210999999999</v>
      </c>
      <c r="I1190" s="13">
        <v>-122.296116</v>
      </c>
      <c r="J1190" s="13" t="b">
        <v>1</v>
      </c>
      <c r="N1190" s="13" t="s">
        <v>3019</v>
      </c>
      <c r="O1190" s="13" t="s">
        <v>3019</v>
      </c>
      <c r="R1190" s="13">
        <v>1498</v>
      </c>
      <c r="S1190" s="13">
        <v>1953</v>
      </c>
      <c r="T1190" s="22">
        <v>569300</v>
      </c>
      <c r="U1190" s="13" t="s">
        <v>3016</v>
      </c>
      <c r="V1190" s="14" t="s">
        <v>4253</v>
      </c>
      <c r="W1190" s="13">
        <f t="shared" si="37"/>
        <v>1</v>
      </c>
      <c r="X1190" s="13">
        <f t="shared" si="38"/>
        <v>0</v>
      </c>
      <c r="Y1190" s="12">
        <v>2</v>
      </c>
      <c r="AA1190" s="25">
        <v>41908</v>
      </c>
      <c r="AB1190" s="13" t="s">
        <v>3041</v>
      </c>
      <c r="AC1190" s="13" t="s">
        <v>4428</v>
      </c>
    </row>
    <row r="1191" spans="1:29">
      <c r="A1191" s="12">
        <v>1190</v>
      </c>
      <c r="B1191" t="s">
        <v>1422</v>
      </c>
      <c r="G1191" s="14" t="s">
        <v>2734</v>
      </c>
      <c r="H1191" s="13">
        <v>38.284301999999997</v>
      </c>
      <c r="I1191" s="13">
        <v>-122.297517</v>
      </c>
      <c r="J1191" s="13" t="b">
        <v>1</v>
      </c>
      <c r="N1191" s="13" t="s">
        <v>3019</v>
      </c>
      <c r="O1191" s="13" t="s">
        <v>3019</v>
      </c>
      <c r="R1191" s="13">
        <v>1042</v>
      </c>
      <c r="S1191" s="13">
        <v>1951</v>
      </c>
      <c r="T1191" s="22">
        <v>461400</v>
      </c>
      <c r="U1191" s="13" t="s">
        <v>3016</v>
      </c>
      <c r="V1191" s="14" t="s">
        <v>4254</v>
      </c>
      <c r="W1191" s="13">
        <f t="shared" si="37"/>
        <v>0</v>
      </c>
      <c r="X1191" s="13">
        <f t="shared" si="38"/>
        <v>0</v>
      </c>
      <c r="Y1191" s="12">
        <v>2</v>
      </c>
      <c r="AA1191" s="13" t="s">
        <v>4428</v>
      </c>
      <c r="AB1191" s="13" t="s">
        <v>4428</v>
      </c>
      <c r="AC1191" s="13" t="s">
        <v>4428</v>
      </c>
    </row>
    <row r="1192" spans="1:29">
      <c r="A1192" s="12">
        <v>1191</v>
      </c>
      <c r="B1192" t="s">
        <v>1142</v>
      </c>
      <c r="G1192" s="14" t="s">
        <v>2735</v>
      </c>
      <c r="H1192" s="13">
        <v>38.283431999999998</v>
      </c>
      <c r="I1192" s="13">
        <v>-122.297645</v>
      </c>
      <c r="J1192" s="13" t="b">
        <v>1</v>
      </c>
      <c r="N1192" s="13" t="s">
        <v>3019</v>
      </c>
      <c r="O1192" s="13" t="s">
        <v>3019</v>
      </c>
      <c r="R1192" s="13">
        <v>1490</v>
      </c>
      <c r="S1192" s="13">
        <v>1964</v>
      </c>
      <c r="T1192" s="22">
        <v>522300</v>
      </c>
      <c r="U1192" s="13" t="s">
        <v>3016</v>
      </c>
      <c r="V1192" s="14" t="s">
        <v>4255</v>
      </c>
      <c r="W1192" s="13">
        <f t="shared" si="37"/>
        <v>1</v>
      </c>
      <c r="X1192" s="13">
        <f t="shared" si="38"/>
        <v>0</v>
      </c>
      <c r="Y1192" s="12">
        <v>1</v>
      </c>
      <c r="AA1192" s="13" t="s">
        <v>4428</v>
      </c>
      <c r="AB1192" s="13" t="s">
        <v>4428</v>
      </c>
      <c r="AC1192" s="13" t="s">
        <v>4428</v>
      </c>
    </row>
    <row r="1193" spans="1:29">
      <c r="A1193" s="12">
        <v>1192</v>
      </c>
      <c r="B1193" t="s">
        <v>1143</v>
      </c>
      <c r="G1193" s="14" t="s">
        <v>2736</v>
      </c>
      <c r="H1193" s="13">
        <v>38.282778</v>
      </c>
      <c r="I1193" s="13">
        <v>-122.29820599999999</v>
      </c>
      <c r="J1193" s="13" t="b">
        <v>1</v>
      </c>
      <c r="N1193" s="13" t="s">
        <v>3019</v>
      </c>
      <c r="O1193" s="13" t="s">
        <v>3019</v>
      </c>
      <c r="R1193" s="13">
        <v>1400</v>
      </c>
      <c r="S1193" s="13">
        <v>1952</v>
      </c>
      <c r="T1193" s="22">
        <v>542500</v>
      </c>
      <c r="U1193" s="13" t="s">
        <v>3016</v>
      </c>
      <c r="V1193" s="14" t="s">
        <v>3889</v>
      </c>
      <c r="W1193" s="13">
        <f t="shared" si="37"/>
        <v>1</v>
      </c>
      <c r="X1193" s="13">
        <f t="shared" si="38"/>
        <v>0</v>
      </c>
      <c r="Y1193" s="12">
        <v>2</v>
      </c>
      <c r="AA1193" s="13" t="s">
        <v>4428</v>
      </c>
      <c r="AB1193" s="13" t="s">
        <v>4428</v>
      </c>
      <c r="AC1193" s="13" t="s">
        <v>4428</v>
      </c>
    </row>
    <row r="1194" spans="1:29">
      <c r="A1194" s="12">
        <v>1193</v>
      </c>
      <c r="B1194" t="s">
        <v>1144</v>
      </c>
      <c r="G1194" s="14" t="s">
        <v>2737</v>
      </c>
      <c r="H1194" s="13">
        <v>38.283441000000003</v>
      </c>
      <c r="I1194" s="13">
        <v>-122.299053</v>
      </c>
      <c r="J1194" s="13" t="b">
        <v>1</v>
      </c>
      <c r="N1194" s="13" t="s">
        <v>3019</v>
      </c>
      <c r="O1194" s="13" t="s">
        <v>3019</v>
      </c>
      <c r="R1194" s="13">
        <v>1639</v>
      </c>
      <c r="S1194" s="13">
        <v>1951</v>
      </c>
      <c r="T1194" s="22">
        <v>539500</v>
      </c>
      <c r="U1194" s="13" t="s">
        <v>3016</v>
      </c>
      <c r="V1194" s="14" t="s">
        <v>4256</v>
      </c>
      <c r="W1194" s="13">
        <f t="shared" si="37"/>
        <v>1</v>
      </c>
      <c r="X1194" s="13">
        <f t="shared" si="38"/>
        <v>0</v>
      </c>
      <c r="Y1194" s="12">
        <v>1</v>
      </c>
      <c r="AA1194" s="25">
        <v>41906</v>
      </c>
      <c r="AB1194" s="25">
        <v>41962</v>
      </c>
      <c r="AC1194" s="13">
        <f>DAYS360(AA1194,AB1194,TRUE)</f>
        <v>55</v>
      </c>
    </row>
    <row r="1195" spans="1:29">
      <c r="A1195" s="12">
        <v>1194</v>
      </c>
      <c r="B1195" t="s">
        <v>1145</v>
      </c>
      <c r="G1195" s="14" t="s">
        <v>2738</v>
      </c>
      <c r="H1195" s="13">
        <v>38.285789000000001</v>
      </c>
      <c r="I1195" s="13">
        <v>-122.29857800000001</v>
      </c>
      <c r="J1195" s="13" t="b">
        <v>1</v>
      </c>
      <c r="N1195" s="13" t="s">
        <v>3019</v>
      </c>
      <c r="O1195" s="13" t="s">
        <v>3019</v>
      </c>
      <c r="R1195" s="13">
        <v>1750</v>
      </c>
      <c r="S1195" s="13">
        <v>1964</v>
      </c>
      <c r="T1195" s="22">
        <v>550200</v>
      </c>
      <c r="U1195" s="13" t="s">
        <v>3016</v>
      </c>
      <c r="V1195" s="14" t="s">
        <v>4257</v>
      </c>
      <c r="W1195" s="13">
        <f t="shared" si="37"/>
        <v>0</v>
      </c>
      <c r="X1195" s="13">
        <f t="shared" si="38"/>
        <v>0</v>
      </c>
      <c r="Y1195" s="12">
        <v>2</v>
      </c>
      <c r="AA1195" s="25">
        <v>42097</v>
      </c>
      <c r="AB1195" s="25">
        <v>42195</v>
      </c>
      <c r="AC1195" s="13">
        <f>DAYS360(AA1195,AB1195,TRUE)</f>
        <v>97</v>
      </c>
    </row>
    <row r="1196" spans="1:29">
      <c r="A1196" s="12">
        <v>1195</v>
      </c>
      <c r="B1196" t="s">
        <v>1146</v>
      </c>
      <c r="G1196" s="14" t="s">
        <v>2739</v>
      </c>
      <c r="H1196" s="13">
        <v>38.285198000000001</v>
      </c>
      <c r="I1196" s="13">
        <v>-122.296802</v>
      </c>
      <c r="J1196" s="13" t="b">
        <v>1</v>
      </c>
      <c r="N1196" s="13" t="s">
        <v>3019</v>
      </c>
      <c r="O1196" s="13" t="s">
        <v>3019</v>
      </c>
      <c r="R1196" s="13">
        <v>1501</v>
      </c>
      <c r="S1196" s="13">
        <v>1951</v>
      </c>
      <c r="T1196" s="22">
        <v>566500</v>
      </c>
      <c r="U1196" s="13" t="s">
        <v>3016</v>
      </c>
      <c r="V1196" s="14" t="s">
        <v>3889</v>
      </c>
      <c r="W1196" s="13">
        <f t="shared" si="37"/>
        <v>1</v>
      </c>
      <c r="X1196" s="13">
        <f t="shared" si="38"/>
        <v>0</v>
      </c>
      <c r="Y1196" s="12">
        <v>2</v>
      </c>
      <c r="AA1196" s="13" t="s">
        <v>4428</v>
      </c>
      <c r="AB1196" s="13" t="s">
        <v>4428</v>
      </c>
      <c r="AC1196" s="13" t="s">
        <v>4428</v>
      </c>
    </row>
    <row r="1197" spans="1:29">
      <c r="A1197" s="12">
        <v>1196</v>
      </c>
      <c r="B1197" t="s">
        <v>1501</v>
      </c>
      <c r="G1197" s="14" t="s">
        <v>2740</v>
      </c>
      <c r="H1197" s="13">
        <v>38.285604999999997</v>
      </c>
      <c r="I1197" s="13">
        <v>-122.29684899999999</v>
      </c>
      <c r="J1197" s="13" t="b">
        <v>1</v>
      </c>
      <c r="N1197" s="13" t="s">
        <v>3019</v>
      </c>
      <c r="O1197" s="13" t="s">
        <v>3019</v>
      </c>
      <c r="R1197" s="13">
        <v>988</v>
      </c>
      <c r="S1197" s="13">
        <v>1950</v>
      </c>
      <c r="T1197" s="22">
        <v>452300</v>
      </c>
      <c r="U1197" s="13" t="s">
        <v>3016</v>
      </c>
      <c r="V1197" s="14" t="s">
        <v>3889</v>
      </c>
      <c r="W1197" s="13">
        <f t="shared" si="37"/>
        <v>1</v>
      </c>
      <c r="X1197" s="13">
        <f t="shared" si="38"/>
        <v>0</v>
      </c>
      <c r="Y1197" s="12">
        <v>2</v>
      </c>
      <c r="AA1197" s="13" t="s">
        <v>4428</v>
      </c>
      <c r="AB1197" s="13" t="s">
        <v>4428</v>
      </c>
      <c r="AC1197" s="13" t="s">
        <v>4428</v>
      </c>
    </row>
    <row r="1198" spans="1:29">
      <c r="A1198" s="12">
        <v>1197</v>
      </c>
      <c r="B1198" t="s">
        <v>1147</v>
      </c>
      <c r="G1198" s="14" t="s">
        <v>2741</v>
      </c>
      <c r="H1198" s="13">
        <v>38.284871000000003</v>
      </c>
      <c r="I1198" s="13">
        <v>-122.295571</v>
      </c>
      <c r="J1198" s="13" t="b">
        <v>1</v>
      </c>
      <c r="N1198" s="13" t="s">
        <v>3019</v>
      </c>
      <c r="O1198" s="13" t="s">
        <v>3019</v>
      </c>
      <c r="R1198" s="13">
        <v>1414</v>
      </c>
      <c r="S1198" s="13">
        <v>1950</v>
      </c>
      <c r="T1198" s="22">
        <v>514300</v>
      </c>
      <c r="U1198" s="13" t="s">
        <v>3016</v>
      </c>
      <c r="V1198" s="14" t="s">
        <v>4258</v>
      </c>
      <c r="W1198" s="13">
        <f t="shared" si="37"/>
        <v>1</v>
      </c>
      <c r="X1198" s="13">
        <f t="shared" si="38"/>
        <v>0</v>
      </c>
      <c r="Y1198" s="12">
        <v>2</v>
      </c>
      <c r="AA1198" s="25">
        <v>42173</v>
      </c>
      <c r="AB1198" s="25">
        <v>42178</v>
      </c>
      <c r="AC1198" s="13">
        <f>DAYS360(AA1198,AB1198,TRUE)</f>
        <v>5</v>
      </c>
    </row>
    <row r="1199" spans="1:29">
      <c r="A1199" s="12">
        <v>1198</v>
      </c>
      <c r="B1199" t="s">
        <v>1148</v>
      </c>
      <c r="G1199" s="14" t="s">
        <v>2742</v>
      </c>
      <c r="H1199" s="13">
        <v>38.285845999999999</v>
      </c>
      <c r="I1199" s="13">
        <v>-122.295722</v>
      </c>
      <c r="J1199" s="13" t="b">
        <v>1</v>
      </c>
      <c r="N1199" s="13" t="s">
        <v>3019</v>
      </c>
      <c r="O1199" s="13" t="s">
        <v>3019</v>
      </c>
      <c r="R1199" s="13">
        <v>1562</v>
      </c>
      <c r="S1199" s="13">
        <v>1941</v>
      </c>
      <c r="T1199" s="22">
        <v>548700</v>
      </c>
      <c r="U1199" s="13" t="s">
        <v>3016</v>
      </c>
      <c r="V1199" s="14" t="s">
        <v>4259</v>
      </c>
      <c r="W1199" s="13">
        <f t="shared" si="37"/>
        <v>0</v>
      </c>
      <c r="X1199" s="13">
        <f t="shared" si="38"/>
        <v>0</v>
      </c>
      <c r="Y1199" s="12">
        <v>2</v>
      </c>
      <c r="AA1199" s="13" t="s">
        <v>4428</v>
      </c>
      <c r="AB1199" s="13" t="s">
        <v>4428</v>
      </c>
      <c r="AC1199" s="13" t="s">
        <v>4428</v>
      </c>
    </row>
    <row r="1200" spans="1:29">
      <c r="A1200" s="12">
        <v>1199</v>
      </c>
      <c r="B1200" t="s">
        <v>1149</v>
      </c>
      <c r="G1200" s="14" t="s">
        <v>2743</v>
      </c>
      <c r="H1200" s="13">
        <v>38.286166999999999</v>
      </c>
      <c r="I1200" s="13">
        <v>-122.295755</v>
      </c>
      <c r="J1200" s="13" t="b">
        <v>1</v>
      </c>
      <c r="N1200" s="13" t="s">
        <v>3019</v>
      </c>
      <c r="O1200" s="13" t="s">
        <v>3019</v>
      </c>
      <c r="R1200" s="13">
        <v>1217</v>
      </c>
      <c r="S1200" s="13">
        <v>1941</v>
      </c>
      <c r="T1200" s="22">
        <v>501400</v>
      </c>
      <c r="U1200" s="13" t="s">
        <v>3016</v>
      </c>
      <c r="V1200" s="14" t="s">
        <v>3889</v>
      </c>
      <c r="W1200" s="13">
        <f t="shared" si="37"/>
        <v>1</v>
      </c>
      <c r="X1200" s="13">
        <f t="shared" si="38"/>
        <v>0</v>
      </c>
      <c r="Y1200" s="12">
        <v>2</v>
      </c>
      <c r="AA1200" s="25">
        <v>41948</v>
      </c>
      <c r="AB1200" s="25">
        <v>41991</v>
      </c>
      <c r="AC1200" s="13">
        <f>DAYS360(AA1200,AB1200,TRUE)</f>
        <v>43</v>
      </c>
    </row>
    <row r="1201" spans="1:29">
      <c r="A1201" s="12">
        <v>1200</v>
      </c>
      <c r="B1201" t="s">
        <v>1150</v>
      </c>
      <c r="G1201" s="14" t="s">
        <v>2744</v>
      </c>
      <c r="H1201" s="13">
        <v>38.284947000000003</v>
      </c>
      <c r="I1201" s="13">
        <v>-122.29429399999999</v>
      </c>
      <c r="J1201" s="13" t="b">
        <v>1</v>
      </c>
      <c r="N1201" s="13" t="s">
        <v>3019</v>
      </c>
      <c r="O1201" s="13" t="s">
        <v>3019</v>
      </c>
      <c r="R1201" s="13">
        <v>1795</v>
      </c>
      <c r="S1201" s="13">
        <v>1955</v>
      </c>
      <c r="T1201" s="22">
        <v>750000</v>
      </c>
      <c r="U1201" s="13" t="s">
        <v>3016</v>
      </c>
      <c r="V1201" s="14" t="s">
        <v>4260</v>
      </c>
      <c r="W1201" s="13">
        <f t="shared" si="37"/>
        <v>0</v>
      </c>
      <c r="X1201" s="13">
        <f t="shared" si="38"/>
        <v>0</v>
      </c>
      <c r="Y1201" s="12">
        <v>3</v>
      </c>
      <c r="AA1201" s="13" t="s">
        <v>4428</v>
      </c>
      <c r="AB1201" s="13" t="s">
        <v>4428</v>
      </c>
      <c r="AC1201" s="13" t="s">
        <v>4428</v>
      </c>
    </row>
    <row r="1202" spans="1:29">
      <c r="A1202" s="12">
        <v>1201</v>
      </c>
      <c r="B1202" t="s">
        <v>1151</v>
      </c>
      <c r="G1202" s="14" t="s">
        <v>2745</v>
      </c>
      <c r="H1202" s="13">
        <v>38.285446999999998</v>
      </c>
      <c r="I1202" s="13">
        <v>-122.29442</v>
      </c>
      <c r="J1202" s="13" t="b">
        <v>1</v>
      </c>
      <c r="N1202" s="13" t="s">
        <v>3019</v>
      </c>
      <c r="O1202" s="13" t="s">
        <v>3019</v>
      </c>
      <c r="R1202" s="13">
        <v>1916</v>
      </c>
      <c r="S1202" s="13">
        <v>1940</v>
      </c>
      <c r="T1202" s="22">
        <v>630000</v>
      </c>
      <c r="U1202" s="13" t="s">
        <v>3016</v>
      </c>
      <c r="V1202" s="14" t="s">
        <v>4261</v>
      </c>
      <c r="W1202" s="13">
        <f t="shared" si="37"/>
        <v>1</v>
      </c>
      <c r="X1202" s="13">
        <f t="shared" si="38"/>
        <v>0</v>
      </c>
      <c r="Y1202" s="12">
        <v>1</v>
      </c>
      <c r="AA1202" s="25">
        <v>42205</v>
      </c>
      <c r="AB1202" s="25">
        <v>42212</v>
      </c>
      <c r="AC1202" s="13">
        <f>DAYS360(AA1202,AB1202,TRUE)</f>
        <v>7</v>
      </c>
    </row>
    <row r="1203" spans="1:29">
      <c r="A1203" s="12">
        <v>1202</v>
      </c>
      <c r="B1203" t="s">
        <v>1152</v>
      </c>
      <c r="G1203" s="14" t="s">
        <v>2746</v>
      </c>
      <c r="H1203" s="13">
        <v>38.285715000000003</v>
      </c>
      <c r="I1203" s="13">
        <v>-122.294994</v>
      </c>
      <c r="J1203" s="13" t="b">
        <v>1</v>
      </c>
      <c r="N1203" s="13" t="s">
        <v>3019</v>
      </c>
      <c r="O1203" s="13" t="s">
        <v>3019</v>
      </c>
      <c r="R1203" s="13">
        <v>1172</v>
      </c>
      <c r="S1203" s="13">
        <v>1948</v>
      </c>
      <c r="T1203" s="22">
        <v>502500</v>
      </c>
      <c r="U1203" s="13" t="s">
        <v>3016</v>
      </c>
      <c r="V1203" s="14" t="s">
        <v>3333</v>
      </c>
      <c r="W1203" s="13">
        <f t="shared" si="37"/>
        <v>0</v>
      </c>
      <c r="X1203" s="13">
        <f t="shared" si="38"/>
        <v>0</v>
      </c>
      <c r="Y1203" s="12">
        <v>1</v>
      </c>
      <c r="AA1203" s="25">
        <v>42331</v>
      </c>
      <c r="AB1203" s="25">
        <v>42333</v>
      </c>
      <c r="AC1203" s="13">
        <f>DAYS360(AA1203,AB1203,TRUE)</f>
        <v>2</v>
      </c>
    </row>
    <row r="1204" spans="1:29">
      <c r="A1204" s="12">
        <v>1203</v>
      </c>
      <c r="B1204" t="s">
        <v>1153</v>
      </c>
      <c r="G1204" s="14" t="s">
        <v>2747</v>
      </c>
      <c r="H1204" s="13">
        <v>38.285879999999999</v>
      </c>
      <c r="I1204" s="13">
        <v>-122.295005</v>
      </c>
      <c r="J1204" s="13" t="b">
        <v>1</v>
      </c>
      <c r="N1204" s="13" t="s">
        <v>3019</v>
      </c>
      <c r="O1204" s="13" t="s">
        <v>3019</v>
      </c>
      <c r="R1204" s="13">
        <v>1178</v>
      </c>
      <c r="S1204" s="13">
        <v>1940</v>
      </c>
      <c r="T1204" s="22">
        <v>399700</v>
      </c>
      <c r="U1204" s="13" t="s">
        <v>3016</v>
      </c>
      <c r="V1204" s="14" t="s">
        <v>4262</v>
      </c>
      <c r="W1204" s="13">
        <f t="shared" si="37"/>
        <v>1</v>
      </c>
      <c r="X1204" s="13">
        <f t="shared" si="38"/>
        <v>0</v>
      </c>
      <c r="Y1204" s="12">
        <v>1</v>
      </c>
      <c r="AA1204" s="13" t="s">
        <v>4428</v>
      </c>
      <c r="AB1204" s="13" t="s">
        <v>4428</v>
      </c>
      <c r="AC1204" s="13" t="s">
        <v>4428</v>
      </c>
    </row>
    <row r="1205" spans="1:29">
      <c r="A1205" s="12">
        <v>1204</v>
      </c>
      <c r="B1205" t="s">
        <v>1154</v>
      </c>
      <c r="G1205" s="14" t="s">
        <v>2748</v>
      </c>
      <c r="H1205" s="13">
        <v>38.286082999999998</v>
      </c>
      <c r="I1205" s="13">
        <v>-122.294437</v>
      </c>
      <c r="J1205" s="13" t="b">
        <v>1</v>
      </c>
      <c r="N1205" s="13" t="s">
        <v>3019</v>
      </c>
      <c r="O1205" s="13" t="s">
        <v>3019</v>
      </c>
      <c r="R1205" s="13">
        <v>1989</v>
      </c>
      <c r="S1205" s="13">
        <v>1942</v>
      </c>
      <c r="T1205" s="22">
        <v>612600</v>
      </c>
      <c r="U1205" s="13" t="s">
        <v>3016</v>
      </c>
      <c r="V1205" s="14" t="s">
        <v>3333</v>
      </c>
      <c r="W1205" s="13">
        <f t="shared" si="37"/>
        <v>0</v>
      </c>
      <c r="X1205" s="13">
        <f t="shared" si="38"/>
        <v>0</v>
      </c>
      <c r="Y1205" s="12">
        <v>1</v>
      </c>
      <c r="AA1205" s="25">
        <v>41891</v>
      </c>
      <c r="AB1205" s="25">
        <v>42003</v>
      </c>
      <c r="AC1205" s="13">
        <f>DAYS360(AA1205,AB1205,TRUE)</f>
        <v>111</v>
      </c>
    </row>
    <row r="1206" spans="1:29">
      <c r="A1206" s="12">
        <v>1205</v>
      </c>
      <c r="B1206" t="s">
        <v>1155</v>
      </c>
      <c r="G1206" s="14" t="s">
        <v>2749</v>
      </c>
      <c r="H1206" s="13">
        <v>38.286248999999998</v>
      </c>
      <c r="I1206" s="13">
        <v>-122.294454</v>
      </c>
      <c r="J1206" s="13" t="b">
        <v>1</v>
      </c>
      <c r="N1206" s="13" t="s">
        <v>3019</v>
      </c>
      <c r="O1206" s="13" t="s">
        <v>3019</v>
      </c>
      <c r="R1206" s="13">
        <v>1190</v>
      </c>
      <c r="S1206" s="13">
        <v>1941</v>
      </c>
      <c r="T1206" s="22">
        <v>502600</v>
      </c>
      <c r="U1206" s="13" t="s">
        <v>3016</v>
      </c>
      <c r="V1206" s="14" t="s">
        <v>3333</v>
      </c>
      <c r="W1206" s="13">
        <f t="shared" si="37"/>
        <v>0</v>
      </c>
      <c r="X1206" s="13">
        <f t="shared" si="38"/>
        <v>0</v>
      </c>
      <c r="Y1206" s="12">
        <v>1</v>
      </c>
      <c r="AA1206" s="25">
        <v>41922</v>
      </c>
      <c r="AB1206" s="25">
        <v>42020</v>
      </c>
      <c r="AC1206" s="13">
        <f>DAYS360(AA1206,AB1206,TRUE)</f>
        <v>96</v>
      </c>
    </row>
    <row r="1207" spans="1:29">
      <c r="A1207" s="12">
        <v>1206</v>
      </c>
      <c r="B1207" t="s">
        <v>1156</v>
      </c>
      <c r="G1207" s="14" t="s">
        <v>2750</v>
      </c>
      <c r="H1207" s="13">
        <v>38.286763999999998</v>
      </c>
      <c r="I1207" s="13">
        <v>-122.295135</v>
      </c>
      <c r="J1207" s="13" t="b">
        <v>1</v>
      </c>
      <c r="N1207" s="13" t="s">
        <v>3019</v>
      </c>
      <c r="O1207" s="13" t="s">
        <v>3019</v>
      </c>
      <c r="R1207" s="13">
        <v>1306</v>
      </c>
      <c r="S1207" s="13">
        <v>1939</v>
      </c>
      <c r="T1207" s="22">
        <v>486200</v>
      </c>
      <c r="U1207" s="13" t="s">
        <v>3016</v>
      </c>
      <c r="V1207" s="14" t="s">
        <v>3621</v>
      </c>
      <c r="W1207" s="13">
        <f t="shared" si="37"/>
        <v>1</v>
      </c>
      <c r="X1207" s="13">
        <f t="shared" si="38"/>
        <v>0</v>
      </c>
      <c r="Y1207" s="12">
        <v>2</v>
      </c>
      <c r="AA1207" s="25">
        <v>41890</v>
      </c>
      <c r="AB1207" s="13" t="s">
        <v>3068</v>
      </c>
      <c r="AC1207" s="13" t="s">
        <v>4428</v>
      </c>
    </row>
    <row r="1208" spans="1:29">
      <c r="A1208" s="12">
        <v>1207</v>
      </c>
      <c r="B1208" t="s">
        <v>1460</v>
      </c>
      <c r="G1208" s="14" t="s">
        <v>2751</v>
      </c>
      <c r="H1208" s="13">
        <v>38.286757000000001</v>
      </c>
      <c r="I1208" s="13">
        <v>-122.29459799999999</v>
      </c>
      <c r="J1208" s="13" t="b">
        <v>1</v>
      </c>
      <c r="N1208" s="13" t="s">
        <v>3019</v>
      </c>
      <c r="O1208" s="13" t="s">
        <v>3019</v>
      </c>
      <c r="R1208" s="13">
        <v>1093</v>
      </c>
      <c r="S1208" s="13">
        <v>1941</v>
      </c>
      <c r="T1208" s="22">
        <v>496900</v>
      </c>
      <c r="U1208" s="13" t="s">
        <v>3016</v>
      </c>
      <c r="V1208" s="14" t="s">
        <v>4263</v>
      </c>
      <c r="W1208" s="13">
        <f t="shared" si="37"/>
        <v>1</v>
      </c>
      <c r="X1208" s="13">
        <f t="shared" si="38"/>
        <v>0</v>
      </c>
      <c r="Y1208" s="12">
        <v>2</v>
      </c>
      <c r="AA1208" s="25">
        <v>42121</v>
      </c>
      <c r="AB1208" s="25">
        <v>42151</v>
      </c>
      <c r="AC1208" s="13">
        <f>DAYS360(AA1208,AB1208,TRUE)</f>
        <v>30</v>
      </c>
    </row>
    <row r="1209" spans="1:29">
      <c r="A1209" s="12">
        <v>1208</v>
      </c>
      <c r="B1209" t="s">
        <v>1157</v>
      </c>
      <c r="G1209" s="14" t="s">
        <v>2752</v>
      </c>
      <c r="H1209" s="13">
        <v>38.286729999999999</v>
      </c>
      <c r="I1209" s="13">
        <v>-122.296978</v>
      </c>
      <c r="J1209" s="13" t="b">
        <v>1</v>
      </c>
      <c r="N1209" s="13" t="s">
        <v>3019</v>
      </c>
      <c r="O1209" s="13" t="s">
        <v>3019</v>
      </c>
      <c r="R1209" s="13">
        <v>1849</v>
      </c>
      <c r="S1209" s="13">
        <v>1960</v>
      </c>
      <c r="T1209" s="22">
        <v>581100</v>
      </c>
      <c r="U1209" s="13" t="s">
        <v>3016</v>
      </c>
      <c r="V1209" s="14" t="s">
        <v>3889</v>
      </c>
      <c r="W1209" s="13">
        <f t="shared" si="37"/>
        <v>1</v>
      </c>
      <c r="X1209" s="13">
        <f t="shared" si="38"/>
        <v>0</v>
      </c>
      <c r="Y1209" s="12">
        <v>2</v>
      </c>
      <c r="AA1209" s="25">
        <v>41892</v>
      </c>
      <c r="AB1209" s="13" t="s">
        <v>3251</v>
      </c>
      <c r="AC1209" s="13" t="s">
        <v>4428</v>
      </c>
    </row>
    <row r="1210" spans="1:29">
      <c r="A1210" s="12">
        <v>1209</v>
      </c>
      <c r="B1210" t="s">
        <v>1158</v>
      </c>
      <c r="G1210" s="14" t="s">
        <v>2753</v>
      </c>
      <c r="H1210" s="13">
        <v>38.286864000000001</v>
      </c>
      <c r="I1210" s="13">
        <v>-122.297414</v>
      </c>
      <c r="J1210" s="13" t="b">
        <v>1</v>
      </c>
      <c r="N1210" s="13" t="s">
        <v>3019</v>
      </c>
      <c r="O1210" s="13" t="s">
        <v>3019</v>
      </c>
      <c r="R1210" s="13">
        <v>1047</v>
      </c>
      <c r="S1210" s="13">
        <v>1941</v>
      </c>
      <c r="T1210" s="22">
        <v>472300</v>
      </c>
      <c r="U1210" s="13" t="s">
        <v>3016</v>
      </c>
      <c r="V1210" s="14" t="s">
        <v>4264</v>
      </c>
      <c r="W1210" s="13">
        <f t="shared" si="37"/>
        <v>1</v>
      </c>
      <c r="X1210" s="13">
        <f t="shared" si="38"/>
        <v>0</v>
      </c>
      <c r="Y1210" s="12">
        <v>1</v>
      </c>
      <c r="AA1210" s="13" t="s">
        <v>4428</v>
      </c>
      <c r="AB1210" s="13" t="s">
        <v>4428</v>
      </c>
      <c r="AC1210" s="13" t="s">
        <v>4428</v>
      </c>
    </row>
    <row r="1211" spans="1:29">
      <c r="A1211" s="12">
        <v>1210</v>
      </c>
      <c r="B1211" t="s">
        <v>1159</v>
      </c>
      <c r="G1211" s="14" t="s">
        <v>2754</v>
      </c>
      <c r="H1211" s="13">
        <v>38.287196999999999</v>
      </c>
      <c r="I1211" s="13">
        <v>-122.297454</v>
      </c>
      <c r="J1211" s="13" t="b">
        <v>1</v>
      </c>
      <c r="N1211" s="13" t="s">
        <v>3019</v>
      </c>
      <c r="O1211" s="13" t="s">
        <v>3019</v>
      </c>
      <c r="R1211" s="13">
        <v>1448</v>
      </c>
      <c r="S1211" s="13">
        <v>1947</v>
      </c>
      <c r="T1211" s="22">
        <v>528200</v>
      </c>
      <c r="U1211" s="13" t="s">
        <v>3016</v>
      </c>
      <c r="V1211" s="14" t="s">
        <v>3333</v>
      </c>
      <c r="W1211" s="13">
        <f t="shared" si="37"/>
        <v>0</v>
      </c>
      <c r="X1211" s="13">
        <f t="shared" si="38"/>
        <v>0</v>
      </c>
      <c r="Y1211" s="12">
        <v>1</v>
      </c>
      <c r="AA1211" s="13" t="s">
        <v>4428</v>
      </c>
      <c r="AB1211" s="13" t="s">
        <v>4428</v>
      </c>
      <c r="AC1211" s="13" t="s">
        <v>4428</v>
      </c>
    </row>
    <row r="1212" spans="1:29">
      <c r="A1212" s="12">
        <v>1211</v>
      </c>
      <c r="B1212" t="s">
        <v>1160</v>
      </c>
      <c r="G1212" s="14" t="s">
        <v>2755</v>
      </c>
      <c r="H1212" s="13">
        <v>38.286461000000003</v>
      </c>
      <c r="I1212" s="13">
        <v>-122.296353</v>
      </c>
      <c r="J1212" s="13" t="b">
        <v>1</v>
      </c>
      <c r="N1212" s="13" t="s">
        <v>3019</v>
      </c>
      <c r="O1212" s="13" t="s">
        <v>3019</v>
      </c>
      <c r="R1212" s="13">
        <v>1165</v>
      </c>
      <c r="S1212" s="13">
        <v>1941</v>
      </c>
      <c r="T1212" s="22">
        <v>489800</v>
      </c>
      <c r="U1212" s="13" t="s">
        <v>3016</v>
      </c>
      <c r="V1212" s="14" t="s">
        <v>3333</v>
      </c>
      <c r="W1212" s="13">
        <f t="shared" si="37"/>
        <v>0</v>
      </c>
      <c r="X1212" s="13">
        <f t="shared" si="38"/>
        <v>0</v>
      </c>
      <c r="Y1212" s="12">
        <v>1</v>
      </c>
      <c r="AA1212" s="13" t="s">
        <v>4428</v>
      </c>
      <c r="AB1212" s="13" t="s">
        <v>4428</v>
      </c>
      <c r="AC1212" s="13" t="s">
        <v>4428</v>
      </c>
    </row>
    <row r="1213" spans="1:29">
      <c r="A1213" s="12">
        <v>1212</v>
      </c>
      <c r="B1213" t="s">
        <v>1161</v>
      </c>
      <c r="G1213" s="14" t="s">
        <v>2756</v>
      </c>
      <c r="H1213" s="13">
        <v>38.286549999999998</v>
      </c>
      <c r="I1213" s="13">
        <v>-122.296064</v>
      </c>
      <c r="J1213" s="13" t="b">
        <v>1</v>
      </c>
      <c r="N1213" s="13" t="s">
        <v>3019</v>
      </c>
      <c r="O1213" s="13" t="s">
        <v>3019</v>
      </c>
      <c r="R1213" s="13">
        <v>1710</v>
      </c>
      <c r="S1213" s="13">
        <v>1946</v>
      </c>
      <c r="T1213" s="22">
        <v>608100</v>
      </c>
      <c r="U1213" s="13" t="s">
        <v>3016</v>
      </c>
      <c r="V1213" s="14" t="s">
        <v>3333</v>
      </c>
      <c r="W1213" s="13">
        <f t="shared" si="37"/>
        <v>0</v>
      </c>
      <c r="X1213" s="13">
        <f t="shared" si="38"/>
        <v>0</v>
      </c>
      <c r="Y1213" s="12">
        <v>1</v>
      </c>
      <c r="AA1213" s="25">
        <v>41918</v>
      </c>
      <c r="AB1213" s="25">
        <v>41976</v>
      </c>
      <c r="AC1213" s="13">
        <f>DAYS360(AA1213,AB1213,TRUE)</f>
        <v>57</v>
      </c>
    </row>
    <row r="1214" spans="1:29">
      <c r="A1214" s="12">
        <v>1213</v>
      </c>
      <c r="B1214" t="s">
        <v>1162</v>
      </c>
      <c r="G1214" s="14" t="s">
        <v>2757</v>
      </c>
      <c r="H1214" s="13">
        <v>38.286495000000002</v>
      </c>
      <c r="I1214" s="13">
        <v>-122.295739</v>
      </c>
      <c r="J1214" s="13" t="b">
        <v>1</v>
      </c>
      <c r="N1214" s="13" t="s">
        <v>3019</v>
      </c>
      <c r="O1214" s="13" t="s">
        <v>3019</v>
      </c>
      <c r="R1214" s="13">
        <v>1824</v>
      </c>
      <c r="S1214" s="13">
        <v>1941</v>
      </c>
      <c r="T1214" s="22">
        <v>582100</v>
      </c>
      <c r="U1214" s="13" t="s">
        <v>3016</v>
      </c>
      <c r="V1214" s="14" t="s">
        <v>3889</v>
      </c>
      <c r="W1214" s="13">
        <f t="shared" si="37"/>
        <v>1</v>
      </c>
      <c r="X1214" s="13">
        <f t="shared" si="38"/>
        <v>0</v>
      </c>
      <c r="Y1214" s="12">
        <v>2</v>
      </c>
      <c r="AA1214" s="13" t="s">
        <v>4428</v>
      </c>
      <c r="AB1214" s="13" t="s">
        <v>4428</v>
      </c>
      <c r="AC1214" s="13" t="s">
        <v>4428</v>
      </c>
    </row>
    <row r="1215" spans="1:29">
      <c r="A1215" s="12">
        <v>1214</v>
      </c>
      <c r="B1215" t="s">
        <v>1163</v>
      </c>
      <c r="G1215" s="14" t="s">
        <v>2758</v>
      </c>
      <c r="H1215" s="13">
        <v>38.286656999999998</v>
      </c>
      <c r="I1215" s="13">
        <v>-122.295762</v>
      </c>
      <c r="J1215" s="13" t="b">
        <v>1</v>
      </c>
      <c r="N1215" s="13" t="s">
        <v>3019</v>
      </c>
      <c r="O1215" s="13" t="s">
        <v>3019</v>
      </c>
      <c r="R1215" s="13">
        <v>1526</v>
      </c>
      <c r="S1215" s="13">
        <v>1941</v>
      </c>
      <c r="T1215" s="22">
        <v>538800</v>
      </c>
      <c r="U1215" s="13" t="s">
        <v>3016</v>
      </c>
      <c r="V1215" s="14" t="s">
        <v>3889</v>
      </c>
      <c r="W1215" s="13">
        <f t="shared" si="37"/>
        <v>1</v>
      </c>
      <c r="X1215" s="13">
        <f t="shared" si="38"/>
        <v>0</v>
      </c>
      <c r="Y1215" s="12">
        <v>2</v>
      </c>
      <c r="AA1215" s="13" t="s">
        <v>4428</v>
      </c>
      <c r="AB1215" s="13" t="s">
        <v>4428</v>
      </c>
      <c r="AC1215" s="13" t="s">
        <v>4428</v>
      </c>
    </row>
    <row r="1216" spans="1:29">
      <c r="A1216" s="12">
        <v>1215</v>
      </c>
      <c r="B1216" t="s">
        <v>1164</v>
      </c>
      <c r="G1216" s="14" t="s">
        <v>2759</v>
      </c>
      <c r="H1216" s="13">
        <v>38.286656000000001</v>
      </c>
      <c r="I1216" s="13">
        <v>-122.296363</v>
      </c>
      <c r="J1216" s="13" t="b">
        <v>1</v>
      </c>
      <c r="N1216" s="13" t="s">
        <v>3019</v>
      </c>
      <c r="O1216" s="13" t="s">
        <v>3019</v>
      </c>
      <c r="R1216" s="13">
        <v>1629</v>
      </c>
      <c r="S1216" s="13">
        <v>1945</v>
      </c>
      <c r="T1216" s="22">
        <v>635500</v>
      </c>
      <c r="U1216" s="13" t="s">
        <v>3016</v>
      </c>
      <c r="V1216" s="14" t="s">
        <v>3333</v>
      </c>
      <c r="W1216" s="13">
        <f t="shared" si="37"/>
        <v>0</v>
      </c>
      <c r="X1216" s="13">
        <f t="shared" si="38"/>
        <v>0</v>
      </c>
      <c r="Y1216" s="12">
        <v>1</v>
      </c>
      <c r="AA1216" s="25">
        <v>41906</v>
      </c>
      <c r="AB1216" s="25">
        <v>42012</v>
      </c>
      <c r="AC1216" s="13">
        <f>DAYS360(AA1216,AB1216,TRUE)</f>
        <v>104</v>
      </c>
    </row>
    <row r="1217" spans="1:29">
      <c r="A1217" s="12">
        <v>1216</v>
      </c>
      <c r="B1217" t="s">
        <v>1165</v>
      </c>
      <c r="G1217" s="14" t="s">
        <v>2760</v>
      </c>
      <c r="H1217" s="13">
        <v>38.286802999999999</v>
      </c>
      <c r="I1217" s="13">
        <v>-122.29586999999999</v>
      </c>
      <c r="J1217" s="13" t="b">
        <v>1</v>
      </c>
      <c r="N1217" s="13" t="s">
        <v>3019</v>
      </c>
      <c r="O1217" s="13" t="s">
        <v>3019</v>
      </c>
      <c r="R1217" s="13">
        <v>1842</v>
      </c>
      <c r="S1217" s="13">
        <v>1946</v>
      </c>
      <c r="T1217" s="22">
        <v>585400</v>
      </c>
      <c r="U1217" s="13" t="s">
        <v>3016</v>
      </c>
      <c r="V1217" s="14" t="s">
        <v>4265</v>
      </c>
      <c r="W1217" s="13">
        <f t="shared" si="37"/>
        <v>1</v>
      </c>
      <c r="X1217" s="13">
        <f t="shared" si="38"/>
        <v>0</v>
      </c>
      <c r="Y1217" s="12">
        <v>1</v>
      </c>
      <c r="AA1217" s="13" t="s">
        <v>4428</v>
      </c>
      <c r="AB1217" s="13" t="s">
        <v>4428</v>
      </c>
      <c r="AC1217" s="13" t="s">
        <v>4428</v>
      </c>
    </row>
    <row r="1218" spans="1:29">
      <c r="A1218" s="12">
        <v>1217</v>
      </c>
      <c r="B1218" t="s">
        <v>1166</v>
      </c>
      <c r="G1218" s="14" t="s">
        <v>2761</v>
      </c>
      <c r="H1218" s="13">
        <v>38.286949999999997</v>
      </c>
      <c r="I1218" s="13">
        <v>-122.295883</v>
      </c>
      <c r="J1218" s="13" t="b">
        <v>1</v>
      </c>
      <c r="N1218" s="13" t="s">
        <v>3019</v>
      </c>
      <c r="O1218" s="13" t="s">
        <v>3019</v>
      </c>
      <c r="R1218" s="13">
        <v>1529</v>
      </c>
      <c r="S1218" s="13">
        <v>1946</v>
      </c>
      <c r="T1218" s="22">
        <v>575100</v>
      </c>
      <c r="U1218" s="13" t="s">
        <v>3016</v>
      </c>
      <c r="V1218" s="14" t="s">
        <v>3889</v>
      </c>
      <c r="W1218" s="13">
        <f t="shared" ref="W1218:W1281" si="39">IF(ISNUMBER(FIND("chimney",V1218))= TRUE,1,0)</f>
        <v>1</v>
      </c>
      <c r="X1218" s="13">
        <f t="shared" ref="X1218:X1281" si="40">IF(ISNUMBER(FIND("foundation",V1218))= TRUE,1,0)</f>
        <v>0</v>
      </c>
      <c r="Y1218" s="12">
        <v>2</v>
      </c>
      <c r="AA1218" s="25">
        <v>42104</v>
      </c>
      <c r="AB1218" s="25">
        <v>42142</v>
      </c>
      <c r="AC1218" s="13">
        <f>DAYS360(AA1218,AB1218,TRUE)</f>
        <v>38</v>
      </c>
    </row>
    <row r="1219" spans="1:29">
      <c r="A1219" s="12">
        <v>1218</v>
      </c>
      <c r="B1219" t="s">
        <v>1167</v>
      </c>
      <c r="G1219" s="14" t="s">
        <v>2762</v>
      </c>
      <c r="H1219" s="13">
        <v>38.287095000000001</v>
      </c>
      <c r="I1219" s="13">
        <v>-122.295902</v>
      </c>
      <c r="J1219" s="13" t="b">
        <v>1</v>
      </c>
      <c r="N1219" s="13" t="s">
        <v>3019</v>
      </c>
      <c r="O1219" s="13" t="s">
        <v>3019</v>
      </c>
      <c r="R1219" s="13">
        <v>1571</v>
      </c>
      <c r="S1219" s="13">
        <v>1946</v>
      </c>
      <c r="T1219" s="22">
        <v>552200</v>
      </c>
      <c r="U1219" s="13" t="s">
        <v>3016</v>
      </c>
      <c r="V1219" s="14" t="s">
        <v>4266</v>
      </c>
      <c r="W1219" s="13">
        <f t="shared" si="39"/>
        <v>0</v>
      </c>
      <c r="X1219" s="13">
        <f t="shared" si="40"/>
        <v>0</v>
      </c>
      <c r="Y1219" s="12">
        <v>1</v>
      </c>
      <c r="AA1219" s="25">
        <v>42104</v>
      </c>
      <c r="AB1219" s="25">
        <v>42179</v>
      </c>
      <c r="AC1219" s="13">
        <f>DAYS360(AA1219,AB1219,TRUE)</f>
        <v>74</v>
      </c>
    </row>
    <row r="1220" spans="1:29">
      <c r="A1220" s="12">
        <v>1219</v>
      </c>
      <c r="B1220" t="s">
        <v>1168</v>
      </c>
      <c r="G1220" s="14" t="s">
        <v>2763</v>
      </c>
      <c r="H1220" s="13">
        <v>38.287267</v>
      </c>
      <c r="I1220" s="13">
        <v>-122.29589300000001</v>
      </c>
      <c r="J1220" s="13" t="b">
        <v>1</v>
      </c>
      <c r="N1220" s="13" t="s">
        <v>3019</v>
      </c>
      <c r="O1220" s="13" t="s">
        <v>3019</v>
      </c>
      <c r="R1220" s="13">
        <v>1513</v>
      </c>
      <c r="S1220" s="13">
        <v>1945</v>
      </c>
      <c r="T1220" s="22">
        <v>527200</v>
      </c>
      <c r="U1220" s="13" t="s">
        <v>3016</v>
      </c>
      <c r="V1220" s="14" t="s">
        <v>3621</v>
      </c>
      <c r="W1220" s="13">
        <f t="shared" si="39"/>
        <v>1</v>
      </c>
      <c r="X1220" s="13">
        <f t="shared" si="40"/>
        <v>0</v>
      </c>
      <c r="Y1220" s="12">
        <v>2</v>
      </c>
      <c r="AA1220" s="13" t="s">
        <v>4428</v>
      </c>
      <c r="AB1220" s="13" t="s">
        <v>4428</v>
      </c>
      <c r="AC1220" s="13" t="s">
        <v>4428</v>
      </c>
    </row>
    <row r="1221" spans="1:29">
      <c r="A1221" s="12">
        <v>1220</v>
      </c>
      <c r="B1221" t="s">
        <v>1169</v>
      </c>
      <c r="G1221" s="14" t="s">
        <v>2764</v>
      </c>
      <c r="H1221" s="13">
        <v>38.287230999999998</v>
      </c>
      <c r="I1221" s="13">
        <v>-122.296381</v>
      </c>
      <c r="J1221" s="13" t="b">
        <v>1</v>
      </c>
      <c r="N1221" s="13" t="s">
        <v>3019</v>
      </c>
      <c r="O1221" s="13" t="s">
        <v>3019</v>
      </c>
      <c r="R1221" s="13">
        <v>1966</v>
      </c>
      <c r="S1221" s="13">
        <v>1942</v>
      </c>
      <c r="T1221" s="22">
        <v>643400</v>
      </c>
      <c r="U1221" s="13" t="s">
        <v>3016</v>
      </c>
      <c r="V1221" s="14" t="s">
        <v>4267</v>
      </c>
      <c r="W1221" s="13">
        <f t="shared" si="39"/>
        <v>0</v>
      </c>
      <c r="X1221" s="13">
        <f t="shared" si="40"/>
        <v>0</v>
      </c>
      <c r="Y1221" s="12">
        <v>1</v>
      </c>
      <c r="AA1221" s="25">
        <v>41887</v>
      </c>
      <c r="AB1221" s="25">
        <v>41983</v>
      </c>
      <c r="AC1221" s="13">
        <f>DAYS360(AA1221,AB1221,TRUE)</f>
        <v>95</v>
      </c>
    </row>
    <row r="1222" spans="1:29">
      <c r="A1222" s="12">
        <v>1221</v>
      </c>
      <c r="B1222" t="s">
        <v>1170</v>
      </c>
      <c r="G1222" s="14" t="s">
        <v>2765</v>
      </c>
      <c r="H1222" s="13">
        <v>38.287495</v>
      </c>
      <c r="I1222" s="13">
        <v>-122.296341</v>
      </c>
      <c r="J1222" s="13" t="b">
        <v>1</v>
      </c>
      <c r="N1222" s="13" t="s">
        <v>3019</v>
      </c>
      <c r="O1222" s="13" t="s">
        <v>3019</v>
      </c>
      <c r="R1222" s="13">
        <v>1375</v>
      </c>
      <c r="S1222" s="13">
        <v>1941</v>
      </c>
      <c r="T1222" s="22">
        <v>555600</v>
      </c>
      <c r="U1222" s="13" t="s">
        <v>3016</v>
      </c>
      <c r="V1222" s="14" t="s">
        <v>4268</v>
      </c>
      <c r="W1222" s="13">
        <f t="shared" si="39"/>
        <v>0</v>
      </c>
      <c r="X1222" s="13">
        <f t="shared" si="40"/>
        <v>0</v>
      </c>
      <c r="Y1222" s="12">
        <v>2</v>
      </c>
      <c r="AA1222" s="25">
        <v>41897</v>
      </c>
      <c r="AB1222" s="25">
        <v>41927</v>
      </c>
      <c r="AC1222" s="13">
        <f>DAYS360(AA1222,AB1222,TRUE)</f>
        <v>30</v>
      </c>
    </row>
    <row r="1223" spans="1:29">
      <c r="A1223" s="12">
        <v>1222</v>
      </c>
      <c r="B1223" t="s">
        <v>1171</v>
      </c>
      <c r="G1223" s="14" t="s">
        <v>2766</v>
      </c>
      <c r="H1223" s="13">
        <v>38.287505000000003</v>
      </c>
      <c r="I1223" s="13">
        <v>-122.296564</v>
      </c>
      <c r="J1223" s="13" t="b">
        <v>1</v>
      </c>
      <c r="N1223" s="13" t="s">
        <v>3019</v>
      </c>
      <c r="O1223" s="13" t="s">
        <v>3019</v>
      </c>
      <c r="R1223" s="13">
        <v>1429</v>
      </c>
      <c r="S1223" s="13">
        <v>1945</v>
      </c>
      <c r="T1223" s="22">
        <v>549600</v>
      </c>
      <c r="U1223" s="13" t="s">
        <v>3016</v>
      </c>
      <c r="V1223" s="14" t="s">
        <v>4267</v>
      </c>
      <c r="W1223" s="13">
        <f t="shared" si="39"/>
        <v>0</v>
      </c>
      <c r="X1223" s="13">
        <f t="shared" si="40"/>
        <v>0</v>
      </c>
      <c r="Y1223" s="12">
        <v>1</v>
      </c>
      <c r="AA1223" s="25">
        <v>42082</v>
      </c>
      <c r="AB1223" s="25">
        <v>42110</v>
      </c>
      <c r="AC1223" s="13">
        <f>DAYS360(AA1223,AB1223,TRUE)</f>
        <v>27</v>
      </c>
    </row>
    <row r="1224" spans="1:29">
      <c r="A1224" s="12">
        <v>1223</v>
      </c>
      <c r="B1224" t="s">
        <v>1172</v>
      </c>
      <c r="G1224" s="14" t="s">
        <v>2767</v>
      </c>
      <c r="H1224" s="13">
        <v>38.288187999999998</v>
      </c>
      <c r="I1224" s="13">
        <v>-122.287848</v>
      </c>
      <c r="J1224" s="13" t="b">
        <v>1</v>
      </c>
      <c r="N1224" s="13" t="s">
        <v>3019</v>
      </c>
      <c r="O1224" s="13" t="s">
        <v>3019</v>
      </c>
      <c r="R1224" s="13">
        <v>1178</v>
      </c>
      <c r="S1224" s="13">
        <v>1910</v>
      </c>
      <c r="T1224" s="22">
        <v>492600</v>
      </c>
      <c r="U1224" s="13" t="s">
        <v>3017</v>
      </c>
      <c r="V1224" s="14" t="s">
        <v>4269</v>
      </c>
      <c r="W1224" s="13">
        <f t="shared" si="39"/>
        <v>0</v>
      </c>
      <c r="X1224" s="13">
        <f t="shared" si="40"/>
        <v>1</v>
      </c>
      <c r="Y1224" s="12">
        <v>4</v>
      </c>
      <c r="AA1224" s="25">
        <v>42019</v>
      </c>
      <c r="AB1224" s="13" t="s">
        <v>3252</v>
      </c>
      <c r="AC1224" s="13" t="s">
        <v>4428</v>
      </c>
    </row>
    <row r="1225" spans="1:29">
      <c r="A1225" s="12">
        <v>1224</v>
      </c>
      <c r="B1225" t="s">
        <v>1173</v>
      </c>
      <c r="G1225" s="14" t="s">
        <v>2768</v>
      </c>
      <c r="H1225" s="13">
        <v>38.288434000000002</v>
      </c>
      <c r="I1225" s="13">
        <v>-122.288426</v>
      </c>
      <c r="J1225" s="13" t="b">
        <v>1</v>
      </c>
      <c r="N1225" s="13" t="s">
        <v>3019</v>
      </c>
      <c r="O1225" s="13" t="s">
        <v>3019</v>
      </c>
      <c r="R1225" s="13">
        <v>704</v>
      </c>
      <c r="S1225" s="13">
        <v>1920</v>
      </c>
      <c r="T1225" s="22">
        <v>513040</v>
      </c>
      <c r="U1225" s="13" t="s">
        <v>3016</v>
      </c>
      <c r="V1225" s="14" t="s">
        <v>4270</v>
      </c>
      <c r="W1225" s="13">
        <f t="shared" si="39"/>
        <v>0</v>
      </c>
      <c r="X1225" s="13">
        <f t="shared" si="40"/>
        <v>0</v>
      </c>
      <c r="Y1225" s="12">
        <v>3</v>
      </c>
      <c r="AA1225" s="13" t="s">
        <v>4428</v>
      </c>
      <c r="AB1225" s="13" t="s">
        <v>4428</v>
      </c>
      <c r="AC1225" s="13" t="s">
        <v>4428</v>
      </c>
    </row>
    <row r="1226" spans="1:29">
      <c r="A1226" s="12">
        <v>1225</v>
      </c>
      <c r="B1226" t="s">
        <v>1174</v>
      </c>
      <c r="G1226" s="14" t="s">
        <v>2769</v>
      </c>
      <c r="H1226" s="13">
        <v>38.288704000000003</v>
      </c>
      <c r="I1226" s="13">
        <v>-122.28826100000001</v>
      </c>
      <c r="J1226" s="13" t="b">
        <v>1</v>
      </c>
      <c r="N1226" s="13" t="s">
        <v>3019</v>
      </c>
      <c r="O1226" s="13" t="s">
        <v>3019</v>
      </c>
      <c r="R1226" s="13">
        <v>1136</v>
      </c>
      <c r="S1226" s="13">
        <v>1916</v>
      </c>
      <c r="T1226" s="22">
        <v>407500</v>
      </c>
      <c r="U1226" s="13" t="s">
        <v>3016</v>
      </c>
      <c r="V1226" s="14" t="s">
        <v>4271</v>
      </c>
      <c r="W1226" s="13">
        <f t="shared" si="39"/>
        <v>0</v>
      </c>
      <c r="X1226" s="13">
        <f t="shared" si="40"/>
        <v>0</v>
      </c>
      <c r="Y1226" s="12">
        <v>3</v>
      </c>
      <c r="AA1226" s="13" t="s">
        <v>4428</v>
      </c>
      <c r="AB1226" s="13" t="s">
        <v>4428</v>
      </c>
      <c r="AC1226" s="13" t="s">
        <v>4428</v>
      </c>
    </row>
    <row r="1227" spans="1:29">
      <c r="A1227" s="12">
        <v>1226</v>
      </c>
      <c r="B1227" t="s">
        <v>1175</v>
      </c>
      <c r="G1227" s="14" t="s">
        <v>2770</v>
      </c>
      <c r="H1227" s="13">
        <v>38.288333999999999</v>
      </c>
      <c r="I1227" s="13">
        <v>-122.28904199999999</v>
      </c>
      <c r="J1227" s="13" t="b">
        <v>1</v>
      </c>
      <c r="N1227" s="13" t="s">
        <v>3019</v>
      </c>
      <c r="O1227" s="13" t="s">
        <v>3019</v>
      </c>
      <c r="R1227" s="13">
        <v>1760</v>
      </c>
      <c r="S1227" s="13">
        <v>1950</v>
      </c>
      <c r="T1227" s="22">
        <v>558100</v>
      </c>
      <c r="U1227" s="13" t="s">
        <v>3016</v>
      </c>
      <c r="V1227" s="14" t="s">
        <v>4272</v>
      </c>
      <c r="W1227" s="13">
        <f t="shared" si="39"/>
        <v>0</v>
      </c>
      <c r="X1227" s="13">
        <f t="shared" si="40"/>
        <v>0</v>
      </c>
      <c r="Y1227" s="12">
        <v>2</v>
      </c>
      <c r="AA1227" s="25">
        <v>41932</v>
      </c>
      <c r="AB1227" s="13" t="s">
        <v>3180</v>
      </c>
      <c r="AC1227" s="13" t="s">
        <v>4428</v>
      </c>
    </row>
    <row r="1228" spans="1:29">
      <c r="A1228" s="12">
        <v>1227</v>
      </c>
      <c r="B1228" t="s">
        <v>1176</v>
      </c>
      <c r="G1228" s="14" t="s">
        <v>2771</v>
      </c>
      <c r="H1228" s="13">
        <v>38.289109000000003</v>
      </c>
      <c r="I1228" s="13">
        <v>-122.288766</v>
      </c>
      <c r="J1228" s="13" t="b">
        <v>1</v>
      </c>
      <c r="N1228" s="13" t="s">
        <v>3019</v>
      </c>
      <c r="O1228" s="13" t="s">
        <v>3019</v>
      </c>
      <c r="R1228" s="13">
        <v>1760</v>
      </c>
      <c r="S1228" s="13">
        <v>1899</v>
      </c>
      <c r="T1228" s="22">
        <v>527000</v>
      </c>
      <c r="U1228" s="13" t="s">
        <v>3016</v>
      </c>
      <c r="V1228" s="14" t="s">
        <v>4273</v>
      </c>
      <c r="W1228" s="13">
        <f t="shared" si="39"/>
        <v>1</v>
      </c>
      <c r="X1228" s="13">
        <f t="shared" si="40"/>
        <v>0</v>
      </c>
      <c r="Y1228" s="12">
        <v>2</v>
      </c>
      <c r="AA1228" s="25">
        <v>42059</v>
      </c>
      <c r="AB1228" s="13" t="s">
        <v>3253</v>
      </c>
      <c r="AC1228" s="13" t="s">
        <v>4428</v>
      </c>
    </row>
    <row r="1229" spans="1:29">
      <c r="A1229" s="12">
        <v>1228</v>
      </c>
      <c r="B1229" t="s">
        <v>1177</v>
      </c>
      <c r="G1229" s="14" t="s">
        <v>2772</v>
      </c>
      <c r="H1229" s="13">
        <v>38.289786999999997</v>
      </c>
      <c r="I1229" s="13">
        <v>-122.29163</v>
      </c>
      <c r="J1229" s="13" t="b">
        <v>1</v>
      </c>
      <c r="N1229" s="13" t="s">
        <v>3019</v>
      </c>
      <c r="O1229" s="13" t="s">
        <v>3019</v>
      </c>
      <c r="R1229" s="19" t="s">
        <v>3027</v>
      </c>
      <c r="S1229" s="13" t="s">
        <v>4428</v>
      </c>
      <c r="T1229" s="22" t="s">
        <v>4428</v>
      </c>
      <c r="U1229" s="13" t="s">
        <v>3016</v>
      </c>
      <c r="V1229" s="14" t="s">
        <v>4244</v>
      </c>
      <c r="W1229" s="13">
        <f t="shared" si="39"/>
        <v>0</v>
      </c>
      <c r="X1229" s="13">
        <f t="shared" si="40"/>
        <v>0</v>
      </c>
      <c r="Y1229" s="12">
        <v>1</v>
      </c>
      <c r="AA1229" s="13" t="s">
        <v>4428</v>
      </c>
      <c r="AB1229" s="13" t="s">
        <v>4428</v>
      </c>
      <c r="AC1229" s="13" t="s">
        <v>4428</v>
      </c>
    </row>
    <row r="1230" spans="1:29">
      <c r="A1230" s="12">
        <v>1229</v>
      </c>
      <c r="B1230" t="s">
        <v>1178</v>
      </c>
      <c r="G1230" s="14" t="s">
        <v>2773</v>
      </c>
      <c r="H1230" s="13">
        <v>38.289358999999997</v>
      </c>
      <c r="I1230" s="13">
        <v>-122.29179000000001</v>
      </c>
      <c r="J1230" s="13" t="b">
        <v>1</v>
      </c>
      <c r="N1230" s="13" t="s">
        <v>3019</v>
      </c>
      <c r="O1230" s="13" t="s">
        <v>3019</v>
      </c>
      <c r="R1230" s="13">
        <v>1334</v>
      </c>
      <c r="S1230" s="13">
        <v>1928</v>
      </c>
      <c r="T1230" s="22">
        <v>506900</v>
      </c>
      <c r="U1230" s="13" t="s">
        <v>3016</v>
      </c>
      <c r="V1230" s="14" t="s">
        <v>4244</v>
      </c>
      <c r="W1230" s="13">
        <f t="shared" si="39"/>
        <v>0</v>
      </c>
      <c r="X1230" s="13">
        <f t="shared" si="40"/>
        <v>0</v>
      </c>
      <c r="Y1230" s="12">
        <v>1</v>
      </c>
      <c r="AA1230" s="25">
        <v>41960</v>
      </c>
      <c r="AB1230" s="25">
        <v>42012</v>
      </c>
      <c r="AC1230" s="13">
        <f>DAYS360(AA1230,AB1230,TRUE)</f>
        <v>51</v>
      </c>
    </row>
    <row r="1231" spans="1:29">
      <c r="A1231" s="12">
        <v>1230</v>
      </c>
      <c r="B1231" t="s">
        <v>1179</v>
      </c>
      <c r="G1231" s="14" t="s">
        <v>2774</v>
      </c>
      <c r="H1231" s="13">
        <v>38.289292000000003</v>
      </c>
      <c r="I1231" s="13">
        <v>-122.292216</v>
      </c>
      <c r="J1231" s="13" t="b">
        <v>1</v>
      </c>
      <c r="N1231" s="13" t="s">
        <v>3019</v>
      </c>
      <c r="O1231" s="13" t="s">
        <v>3019</v>
      </c>
      <c r="R1231" s="13">
        <v>1040</v>
      </c>
      <c r="S1231" s="13">
        <v>1936</v>
      </c>
      <c r="T1231" s="22">
        <v>482300</v>
      </c>
      <c r="U1231" s="13" t="s">
        <v>3016</v>
      </c>
      <c r="V1231" s="14" t="s">
        <v>4244</v>
      </c>
      <c r="W1231" s="13">
        <f t="shared" si="39"/>
        <v>0</v>
      </c>
      <c r="X1231" s="13">
        <f t="shared" si="40"/>
        <v>0</v>
      </c>
      <c r="Y1231" s="12">
        <v>1</v>
      </c>
      <c r="AA1231" s="13" t="s">
        <v>4428</v>
      </c>
      <c r="AB1231" s="13" t="s">
        <v>4428</v>
      </c>
      <c r="AC1231" s="13" t="s">
        <v>4428</v>
      </c>
    </row>
    <row r="1232" spans="1:29">
      <c r="A1232" s="12">
        <v>1231</v>
      </c>
      <c r="B1232" t="s">
        <v>1180</v>
      </c>
      <c r="G1232" s="14" t="s">
        <v>2775</v>
      </c>
      <c r="H1232" s="13">
        <v>38.289541</v>
      </c>
      <c r="I1232" s="13">
        <v>-122.292293</v>
      </c>
      <c r="J1232" s="13" t="b">
        <v>1</v>
      </c>
      <c r="N1232" s="13" t="s">
        <v>3019</v>
      </c>
      <c r="O1232" s="13" t="s">
        <v>3019</v>
      </c>
      <c r="R1232" s="13">
        <v>1332</v>
      </c>
      <c r="S1232" s="13">
        <v>1935</v>
      </c>
      <c r="T1232" s="22">
        <v>550800</v>
      </c>
      <c r="U1232" s="13" t="s">
        <v>3016</v>
      </c>
      <c r="V1232" s="14" t="s">
        <v>4244</v>
      </c>
      <c r="W1232" s="13">
        <f t="shared" si="39"/>
        <v>0</v>
      </c>
      <c r="X1232" s="13">
        <f t="shared" si="40"/>
        <v>0</v>
      </c>
      <c r="Y1232" s="12">
        <v>1</v>
      </c>
      <c r="AA1232" s="25">
        <v>41921</v>
      </c>
      <c r="AB1232" s="25">
        <v>42109</v>
      </c>
      <c r="AC1232" s="13">
        <f>DAYS360(AA1232,AB1232,TRUE)</f>
        <v>186</v>
      </c>
    </row>
    <row r="1233" spans="1:29">
      <c r="A1233" s="12">
        <v>1232</v>
      </c>
      <c r="B1233" t="s">
        <v>1423</v>
      </c>
      <c r="G1233" s="14" t="s">
        <v>2776</v>
      </c>
      <c r="H1233" s="13">
        <v>38.289462999999998</v>
      </c>
      <c r="I1233" s="13">
        <v>-122.294026</v>
      </c>
      <c r="J1233" s="13" t="b">
        <v>1</v>
      </c>
      <c r="N1233" s="13" t="s">
        <v>3019</v>
      </c>
      <c r="O1233" s="13" t="s">
        <v>3019</v>
      </c>
      <c r="R1233" s="13">
        <v>2233</v>
      </c>
      <c r="S1233" s="13">
        <v>1934</v>
      </c>
      <c r="T1233" s="22">
        <v>658700</v>
      </c>
      <c r="U1233" s="13" t="s">
        <v>3016</v>
      </c>
      <c r="V1233" s="14" t="s">
        <v>4274</v>
      </c>
      <c r="W1233" s="13">
        <f t="shared" si="39"/>
        <v>1</v>
      </c>
      <c r="X1233" s="13">
        <f t="shared" si="40"/>
        <v>0</v>
      </c>
      <c r="Y1233" s="12">
        <v>2</v>
      </c>
      <c r="AA1233" s="13" t="s">
        <v>4428</v>
      </c>
      <c r="AB1233" s="13" t="s">
        <v>4428</v>
      </c>
      <c r="AC1233" s="13" t="s">
        <v>4428</v>
      </c>
    </row>
    <row r="1234" spans="1:29">
      <c r="A1234" s="12">
        <v>1233</v>
      </c>
      <c r="B1234" t="s">
        <v>1181</v>
      </c>
      <c r="G1234" s="14" t="s">
        <v>2777</v>
      </c>
      <c r="H1234" s="13">
        <v>38.289527</v>
      </c>
      <c r="I1234" s="13">
        <v>-122.29316799999999</v>
      </c>
      <c r="J1234" s="13" t="b">
        <v>1</v>
      </c>
      <c r="N1234" s="13" t="s">
        <v>3019</v>
      </c>
      <c r="O1234" s="13" t="s">
        <v>3019</v>
      </c>
      <c r="R1234" s="13">
        <v>1290</v>
      </c>
      <c r="S1234" s="13">
        <v>1940</v>
      </c>
      <c r="T1234" s="22">
        <v>512100</v>
      </c>
      <c r="U1234" s="13" t="s">
        <v>3016</v>
      </c>
      <c r="V1234" s="14" t="s">
        <v>4275</v>
      </c>
      <c r="W1234" s="13">
        <f t="shared" si="39"/>
        <v>1</v>
      </c>
      <c r="X1234" s="13">
        <f t="shared" si="40"/>
        <v>0</v>
      </c>
      <c r="Y1234" s="12">
        <v>1</v>
      </c>
      <c r="AA1234" s="25">
        <v>41934</v>
      </c>
      <c r="AB1234" s="13" t="s">
        <v>3127</v>
      </c>
      <c r="AC1234" s="13" t="s">
        <v>4428</v>
      </c>
    </row>
    <row r="1235" spans="1:29">
      <c r="A1235" s="12">
        <v>1234</v>
      </c>
      <c r="B1235" t="s">
        <v>1461</v>
      </c>
      <c r="G1235" s="14" t="s">
        <v>2778</v>
      </c>
      <c r="H1235" s="13">
        <v>38.289608999999999</v>
      </c>
      <c r="I1235" s="13">
        <v>-122.292726</v>
      </c>
      <c r="J1235" s="13" t="b">
        <v>1</v>
      </c>
      <c r="N1235" s="13" t="s">
        <v>3019</v>
      </c>
      <c r="O1235" s="13" t="s">
        <v>3019</v>
      </c>
      <c r="R1235" s="13">
        <v>1000</v>
      </c>
      <c r="S1235" s="13">
        <v>1938</v>
      </c>
      <c r="T1235" s="22">
        <v>427100</v>
      </c>
      <c r="U1235" s="13" t="s">
        <v>3016</v>
      </c>
      <c r="V1235" s="14" t="s">
        <v>4276</v>
      </c>
      <c r="W1235" s="13">
        <f t="shared" si="39"/>
        <v>0</v>
      </c>
      <c r="X1235" s="13">
        <f t="shared" si="40"/>
        <v>0</v>
      </c>
      <c r="Y1235" s="12">
        <v>2</v>
      </c>
      <c r="AA1235" s="13" t="s">
        <v>4428</v>
      </c>
      <c r="AB1235" s="13" t="s">
        <v>4428</v>
      </c>
      <c r="AC1235" s="13" t="s">
        <v>4428</v>
      </c>
    </row>
    <row r="1236" spans="1:29">
      <c r="A1236" s="12">
        <v>1235</v>
      </c>
      <c r="B1236" t="s">
        <v>1182</v>
      </c>
      <c r="G1236" s="14" t="s">
        <v>2779</v>
      </c>
      <c r="H1236" s="13">
        <v>38.289527999999997</v>
      </c>
      <c r="I1236" s="13">
        <v>-122.286703</v>
      </c>
      <c r="J1236" s="13" t="b">
        <v>1</v>
      </c>
      <c r="N1236" s="13" t="s">
        <v>3019</v>
      </c>
      <c r="O1236" s="13" t="s">
        <v>3019</v>
      </c>
      <c r="R1236" s="13">
        <v>1002</v>
      </c>
      <c r="S1236" s="13">
        <v>1938</v>
      </c>
      <c r="T1236" s="22">
        <v>442600</v>
      </c>
      <c r="U1236" s="13" t="s">
        <v>3016</v>
      </c>
      <c r="V1236" s="14" t="s">
        <v>4277</v>
      </c>
      <c r="W1236" s="13">
        <f t="shared" si="39"/>
        <v>1</v>
      </c>
      <c r="X1236" s="13">
        <f t="shared" si="40"/>
        <v>0</v>
      </c>
      <c r="Y1236" s="12">
        <v>2</v>
      </c>
      <c r="AA1236" s="25">
        <v>42067</v>
      </c>
      <c r="AB1236" s="25">
        <v>42079</v>
      </c>
      <c r="AC1236" s="13">
        <f>DAYS360(AA1236,AB1236,TRUE)</f>
        <v>12</v>
      </c>
    </row>
    <row r="1237" spans="1:29">
      <c r="A1237" s="12">
        <v>1236</v>
      </c>
      <c r="B1237" t="s">
        <v>1183</v>
      </c>
      <c r="G1237" s="14" t="s">
        <v>2780</v>
      </c>
      <c r="H1237" s="13">
        <v>38.289648</v>
      </c>
      <c r="I1237" s="13">
        <v>-122.286661</v>
      </c>
      <c r="J1237" s="13" t="b">
        <v>1</v>
      </c>
      <c r="N1237" s="13" t="s">
        <v>3019</v>
      </c>
      <c r="O1237" s="13" t="s">
        <v>3019</v>
      </c>
      <c r="R1237" s="13">
        <v>829</v>
      </c>
      <c r="S1237" s="13">
        <v>1937</v>
      </c>
      <c r="T1237" s="22">
        <v>596000</v>
      </c>
      <c r="U1237" s="13" t="s">
        <v>3016</v>
      </c>
      <c r="V1237" s="14" t="s">
        <v>4278</v>
      </c>
      <c r="W1237" s="13">
        <f t="shared" si="39"/>
        <v>1</v>
      </c>
      <c r="X1237" s="13">
        <f t="shared" si="40"/>
        <v>0</v>
      </c>
      <c r="Y1237" s="12">
        <v>2</v>
      </c>
      <c r="AA1237" s="13" t="s">
        <v>4428</v>
      </c>
      <c r="AB1237" s="13" t="s">
        <v>4428</v>
      </c>
      <c r="AC1237" s="13" t="s">
        <v>4428</v>
      </c>
    </row>
    <row r="1238" spans="1:29">
      <c r="A1238" s="12">
        <v>1237</v>
      </c>
      <c r="B1238" t="s">
        <v>1184</v>
      </c>
      <c r="G1238" s="14" t="s">
        <v>2781</v>
      </c>
      <c r="H1238" s="13">
        <v>38.289777999999998</v>
      </c>
      <c r="I1238" s="13">
        <v>-122.28835100000001</v>
      </c>
      <c r="J1238" s="13" t="b">
        <v>1</v>
      </c>
      <c r="N1238" s="13" t="s">
        <v>3019</v>
      </c>
      <c r="O1238" s="13" t="s">
        <v>3019</v>
      </c>
      <c r="R1238" s="13">
        <v>4913</v>
      </c>
      <c r="S1238" s="13">
        <v>1991</v>
      </c>
      <c r="T1238" s="22">
        <v>992100</v>
      </c>
      <c r="U1238" s="13" t="s">
        <v>3016</v>
      </c>
      <c r="V1238" s="14" t="s">
        <v>4279</v>
      </c>
      <c r="W1238" s="13">
        <f t="shared" si="39"/>
        <v>0</v>
      </c>
      <c r="X1238" s="13">
        <f t="shared" si="40"/>
        <v>0</v>
      </c>
      <c r="Y1238" s="12">
        <v>2</v>
      </c>
      <c r="AA1238" s="25">
        <v>41894</v>
      </c>
      <c r="AB1238" s="25">
        <v>41897</v>
      </c>
      <c r="AC1238" s="13">
        <f>DAYS360(AA1238,AB1238,TRUE)</f>
        <v>3</v>
      </c>
    </row>
    <row r="1239" spans="1:29">
      <c r="A1239" s="12">
        <v>1238</v>
      </c>
      <c r="B1239" t="s">
        <v>1185</v>
      </c>
      <c r="G1239" s="14" t="s">
        <v>2782</v>
      </c>
      <c r="H1239" s="13">
        <v>38.290638000000001</v>
      </c>
      <c r="I1239" s="13">
        <v>-122.288945</v>
      </c>
      <c r="J1239" s="13" t="b">
        <v>1</v>
      </c>
      <c r="N1239" s="13" t="s">
        <v>3019</v>
      </c>
      <c r="O1239" s="13" t="s">
        <v>3019</v>
      </c>
      <c r="R1239" s="13">
        <v>2552</v>
      </c>
      <c r="S1239" s="13">
        <v>1900</v>
      </c>
      <c r="T1239" s="22">
        <v>669400</v>
      </c>
      <c r="U1239" s="13" t="s">
        <v>3016</v>
      </c>
      <c r="V1239" s="14" t="s">
        <v>4280</v>
      </c>
      <c r="W1239" s="13">
        <f t="shared" si="39"/>
        <v>1</v>
      </c>
      <c r="X1239" s="13">
        <f t="shared" si="40"/>
        <v>0</v>
      </c>
      <c r="Y1239" s="12">
        <v>2</v>
      </c>
      <c r="AA1239" s="25">
        <v>41891</v>
      </c>
      <c r="AB1239" s="25">
        <v>41935</v>
      </c>
      <c r="AC1239" s="13">
        <f>DAYS360(AA1239,AB1239,TRUE)</f>
        <v>44</v>
      </c>
    </row>
    <row r="1240" spans="1:29">
      <c r="A1240" s="12">
        <v>1239</v>
      </c>
      <c r="B1240" t="s">
        <v>1186</v>
      </c>
      <c r="G1240" s="14" t="s">
        <v>2783</v>
      </c>
      <c r="H1240" s="13">
        <v>38.290855000000001</v>
      </c>
      <c r="I1240" s="13">
        <v>-122.28875499999999</v>
      </c>
      <c r="J1240" s="13" t="b">
        <v>1</v>
      </c>
      <c r="N1240" s="13" t="s">
        <v>3019</v>
      </c>
      <c r="O1240" s="13" t="s">
        <v>3019</v>
      </c>
      <c r="R1240" s="13">
        <v>2282</v>
      </c>
      <c r="S1240" s="13">
        <v>1937</v>
      </c>
      <c r="T1240" s="22">
        <v>715400</v>
      </c>
      <c r="U1240" s="13" t="s">
        <v>3016</v>
      </c>
      <c r="V1240" s="14" t="s">
        <v>4281</v>
      </c>
      <c r="W1240" s="13">
        <f t="shared" si="39"/>
        <v>1</v>
      </c>
      <c r="X1240" s="13">
        <f t="shared" si="40"/>
        <v>0</v>
      </c>
      <c r="Y1240" s="12">
        <v>1</v>
      </c>
      <c r="AA1240" s="25">
        <v>41886</v>
      </c>
      <c r="AB1240" s="25">
        <v>41898</v>
      </c>
      <c r="AC1240" s="13">
        <f>DAYS360(AA1240,AB1240,TRUE)</f>
        <v>12</v>
      </c>
    </row>
    <row r="1241" spans="1:29">
      <c r="A1241" s="12">
        <v>1240</v>
      </c>
      <c r="B1241" t="s">
        <v>1187</v>
      </c>
      <c r="G1241" s="14" t="s">
        <v>2784</v>
      </c>
      <c r="H1241" s="13">
        <v>38.290173000000003</v>
      </c>
      <c r="I1241" s="13">
        <v>-122.293088</v>
      </c>
      <c r="J1241" s="13" t="b">
        <v>1</v>
      </c>
      <c r="N1241" s="13" t="s">
        <v>3019</v>
      </c>
      <c r="O1241" s="13" t="s">
        <v>3019</v>
      </c>
      <c r="R1241" s="13">
        <v>1372</v>
      </c>
      <c r="S1241" s="13">
        <v>1936</v>
      </c>
      <c r="T1241" s="22">
        <v>508700</v>
      </c>
      <c r="U1241" s="13" t="s">
        <v>3016</v>
      </c>
      <c r="V1241" s="14" t="s">
        <v>4276</v>
      </c>
      <c r="W1241" s="13">
        <f t="shared" si="39"/>
        <v>0</v>
      </c>
      <c r="X1241" s="13">
        <f t="shared" si="40"/>
        <v>0</v>
      </c>
      <c r="Y1241" s="12">
        <v>2</v>
      </c>
      <c r="AA1241" s="13" t="s">
        <v>4428</v>
      </c>
      <c r="AB1241" s="13" t="s">
        <v>4428</v>
      </c>
      <c r="AC1241" s="13" t="s">
        <v>4428</v>
      </c>
    </row>
    <row r="1242" spans="1:29">
      <c r="A1242" s="12">
        <v>1241</v>
      </c>
      <c r="B1242" t="s">
        <v>1188</v>
      </c>
      <c r="G1242" s="14" t="s">
        <v>2785</v>
      </c>
      <c r="H1242" s="13">
        <v>38.290564000000003</v>
      </c>
      <c r="I1242" s="13">
        <v>-122.293898</v>
      </c>
      <c r="J1242" s="13" t="b">
        <v>1</v>
      </c>
      <c r="N1242" s="13" t="s">
        <v>3019</v>
      </c>
      <c r="O1242" s="13" t="s">
        <v>3019</v>
      </c>
      <c r="R1242" s="13">
        <v>832</v>
      </c>
      <c r="S1242" s="13">
        <v>1900</v>
      </c>
      <c r="T1242" s="22">
        <v>401400</v>
      </c>
      <c r="U1242" s="13" t="s">
        <v>3016</v>
      </c>
      <c r="V1242" s="14" t="s">
        <v>4282</v>
      </c>
      <c r="W1242" s="13">
        <f t="shared" si="39"/>
        <v>1</v>
      </c>
      <c r="X1242" s="13">
        <f t="shared" si="40"/>
        <v>0</v>
      </c>
      <c r="Y1242" s="12">
        <v>2</v>
      </c>
      <c r="AA1242" s="13" t="s">
        <v>4428</v>
      </c>
      <c r="AB1242" s="13" t="s">
        <v>4428</v>
      </c>
      <c r="AC1242" s="13" t="s">
        <v>4428</v>
      </c>
    </row>
    <row r="1243" spans="1:29">
      <c r="A1243" s="12">
        <v>1242</v>
      </c>
      <c r="B1243" t="s">
        <v>1189</v>
      </c>
      <c r="G1243" s="14" t="s">
        <v>2786</v>
      </c>
      <c r="H1243" s="13">
        <v>38.289991999999998</v>
      </c>
      <c r="I1243" s="13">
        <v>-122.294037</v>
      </c>
      <c r="J1243" s="13" t="b">
        <v>1</v>
      </c>
      <c r="N1243" s="13" t="s">
        <v>3019</v>
      </c>
      <c r="O1243" s="13" t="s">
        <v>3019</v>
      </c>
      <c r="R1243" s="19">
        <v>2500</v>
      </c>
      <c r="S1243" s="13" t="s">
        <v>4428</v>
      </c>
      <c r="T1243" s="22" t="s">
        <v>4428</v>
      </c>
      <c r="U1243" s="13" t="s">
        <v>3016</v>
      </c>
      <c r="V1243" s="14" t="s">
        <v>4283</v>
      </c>
      <c r="W1243" s="13">
        <f t="shared" si="39"/>
        <v>1</v>
      </c>
      <c r="X1243" s="13">
        <f t="shared" si="40"/>
        <v>0</v>
      </c>
      <c r="Y1243" s="12">
        <v>2</v>
      </c>
      <c r="AA1243" s="25">
        <v>42033</v>
      </c>
      <c r="AB1243" s="25">
        <v>42424</v>
      </c>
      <c r="AC1243" s="13">
        <f>DAYS360(AA1243,AB1243,TRUE)</f>
        <v>385</v>
      </c>
    </row>
    <row r="1244" spans="1:29">
      <c r="A1244" s="12">
        <v>1243</v>
      </c>
      <c r="B1244" t="s">
        <v>1190</v>
      </c>
      <c r="G1244" s="14" t="s">
        <v>2787</v>
      </c>
      <c r="H1244" s="13">
        <v>38.291024999999998</v>
      </c>
      <c r="I1244" s="13">
        <v>-122.292766</v>
      </c>
      <c r="J1244" s="13" t="b">
        <v>1</v>
      </c>
      <c r="N1244" s="13" t="s">
        <v>3019</v>
      </c>
      <c r="O1244" s="13" t="s">
        <v>3019</v>
      </c>
      <c r="R1244" s="13">
        <v>1458</v>
      </c>
      <c r="S1244" s="13">
        <v>1925</v>
      </c>
      <c r="T1244" s="22">
        <v>730800</v>
      </c>
      <c r="U1244" s="13" t="s">
        <v>3017</v>
      </c>
      <c r="V1244" s="14" t="s">
        <v>4284</v>
      </c>
      <c r="W1244" s="13">
        <f t="shared" si="39"/>
        <v>0</v>
      </c>
      <c r="X1244" s="13">
        <f t="shared" si="40"/>
        <v>1</v>
      </c>
      <c r="Y1244" s="12">
        <v>4</v>
      </c>
      <c r="AA1244" s="25" t="s">
        <v>3254</v>
      </c>
      <c r="AB1244" s="13" t="s">
        <v>3255</v>
      </c>
      <c r="AC1244" s="13" t="s">
        <v>4443</v>
      </c>
    </row>
    <row r="1245" spans="1:29">
      <c r="A1245" s="12">
        <v>1244</v>
      </c>
      <c r="B1245" t="s">
        <v>1191</v>
      </c>
      <c r="G1245" s="14" t="s">
        <v>2788</v>
      </c>
      <c r="H1245" s="13">
        <v>38.291018999999999</v>
      </c>
      <c r="I1245" s="13">
        <v>-122.28752</v>
      </c>
      <c r="J1245" s="13" t="b">
        <v>1</v>
      </c>
      <c r="N1245" s="13" t="s">
        <v>3019</v>
      </c>
      <c r="O1245" s="13" t="s">
        <v>3019</v>
      </c>
      <c r="R1245" s="13">
        <v>2294</v>
      </c>
      <c r="S1245" s="13">
        <v>1898</v>
      </c>
      <c r="T1245" s="22">
        <v>719000</v>
      </c>
      <c r="U1245" s="13" t="s">
        <v>3016</v>
      </c>
      <c r="V1245" s="13" t="s">
        <v>3333</v>
      </c>
      <c r="W1245" s="13">
        <f t="shared" si="39"/>
        <v>0</v>
      </c>
      <c r="X1245" s="13">
        <f t="shared" si="40"/>
        <v>0</v>
      </c>
      <c r="Y1245" s="12">
        <v>1</v>
      </c>
      <c r="AA1245" s="25">
        <v>42103</v>
      </c>
      <c r="AB1245" s="25">
        <v>42116</v>
      </c>
      <c r="AC1245" s="13">
        <f>DAYS360(AA1245,AB1245,TRUE)</f>
        <v>13</v>
      </c>
    </row>
    <row r="1246" spans="1:29">
      <c r="A1246" s="12">
        <v>1245</v>
      </c>
      <c r="B1246" t="s">
        <v>1462</v>
      </c>
      <c r="G1246" s="14" t="s">
        <v>2789</v>
      </c>
      <c r="H1246" s="13">
        <v>38.291924000000002</v>
      </c>
      <c r="I1246" s="13">
        <v>-122.287104</v>
      </c>
      <c r="J1246" s="13" t="b">
        <v>1</v>
      </c>
      <c r="N1246" s="13" t="s">
        <v>3019</v>
      </c>
      <c r="O1246" s="13" t="s">
        <v>3019</v>
      </c>
      <c r="R1246" s="13">
        <v>1773</v>
      </c>
      <c r="S1246" s="13">
        <v>1935</v>
      </c>
      <c r="T1246" s="22">
        <v>1295000</v>
      </c>
      <c r="U1246" s="13" t="s">
        <v>3016</v>
      </c>
      <c r="V1246" s="13" t="s">
        <v>3333</v>
      </c>
      <c r="W1246" s="13">
        <f t="shared" si="39"/>
        <v>0</v>
      </c>
      <c r="X1246" s="13">
        <f t="shared" si="40"/>
        <v>0</v>
      </c>
      <c r="Y1246" s="12">
        <v>1</v>
      </c>
      <c r="AA1246" s="25">
        <v>41911</v>
      </c>
      <c r="AB1246" s="13" t="s">
        <v>3256</v>
      </c>
      <c r="AC1246" s="13" t="s">
        <v>4428</v>
      </c>
    </row>
    <row r="1247" spans="1:29">
      <c r="A1247" s="12">
        <v>1246</v>
      </c>
      <c r="B1247" t="s">
        <v>1192</v>
      </c>
      <c r="G1247" s="14" t="s">
        <v>2790</v>
      </c>
      <c r="H1247" s="13">
        <v>38.292028999999999</v>
      </c>
      <c r="I1247" s="13">
        <v>-122.28707300000001</v>
      </c>
      <c r="J1247" s="13" t="b">
        <v>1</v>
      </c>
      <c r="N1247" s="13" t="s">
        <v>3019</v>
      </c>
      <c r="O1247" s="13" t="s">
        <v>3019</v>
      </c>
      <c r="R1247" s="13">
        <v>1766</v>
      </c>
      <c r="S1247" s="13">
        <v>1935</v>
      </c>
      <c r="T1247" s="22">
        <v>661600</v>
      </c>
      <c r="U1247" s="13" t="s">
        <v>3016</v>
      </c>
      <c r="V1247" s="13" t="s">
        <v>3333</v>
      </c>
      <c r="W1247" s="13">
        <f t="shared" si="39"/>
        <v>0</v>
      </c>
      <c r="X1247" s="13">
        <f t="shared" si="40"/>
        <v>0</v>
      </c>
      <c r="Y1247" s="12">
        <v>1</v>
      </c>
      <c r="AA1247" s="13" t="s">
        <v>4428</v>
      </c>
      <c r="AB1247" s="13" t="s">
        <v>4428</v>
      </c>
      <c r="AC1247" s="13" t="s">
        <v>4428</v>
      </c>
    </row>
    <row r="1248" spans="1:29">
      <c r="A1248" s="12">
        <v>1247</v>
      </c>
      <c r="B1248" t="s">
        <v>1193</v>
      </c>
      <c r="G1248" s="14" t="s">
        <v>2791</v>
      </c>
      <c r="H1248" s="13">
        <v>38.291082000000003</v>
      </c>
      <c r="I1248" s="13">
        <v>-122.287851</v>
      </c>
      <c r="J1248" s="13" t="b">
        <v>1</v>
      </c>
      <c r="N1248" s="13" t="s">
        <v>3019</v>
      </c>
      <c r="O1248" s="13" t="s">
        <v>3019</v>
      </c>
      <c r="R1248" s="19">
        <v>250</v>
      </c>
      <c r="S1248" s="13" t="s">
        <v>4428</v>
      </c>
      <c r="T1248" s="22" t="s">
        <v>4428</v>
      </c>
      <c r="U1248" s="13" t="s">
        <v>3016</v>
      </c>
      <c r="V1248" s="14" t="s">
        <v>4285</v>
      </c>
      <c r="W1248" s="13">
        <f t="shared" si="39"/>
        <v>1</v>
      </c>
      <c r="X1248" s="13">
        <f t="shared" si="40"/>
        <v>0</v>
      </c>
      <c r="Y1248" s="12">
        <v>2</v>
      </c>
      <c r="AA1248" s="25">
        <v>41974</v>
      </c>
      <c r="AB1248" s="13" t="s">
        <v>3072</v>
      </c>
      <c r="AC1248" s="13" t="s">
        <v>4428</v>
      </c>
    </row>
    <row r="1249" spans="1:29">
      <c r="A1249" s="12">
        <v>1248</v>
      </c>
      <c r="B1249" t="s">
        <v>1194</v>
      </c>
      <c r="G1249" s="14" t="s">
        <v>2792</v>
      </c>
      <c r="H1249" s="13">
        <v>38.291314999999997</v>
      </c>
      <c r="I1249" s="13">
        <v>-122.287988</v>
      </c>
      <c r="J1249" s="13" t="b">
        <v>1</v>
      </c>
      <c r="N1249" s="13" t="s">
        <v>3019</v>
      </c>
      <c r="O1249" s="13" t="s">
        <v>3019</v>
      </c>
      <c r="R1249" s="13">
        <v>3315</v>
      </c>
      <c r="S1249" s="13">
        <v>1915</v>
      </c>
      <c r="T1249" s="22">
        <v>864600</v>
      </c>
      <c r="U1249" s="13" t="s">
        <v>3016</v>
      </c>
      <c r="V1249" s="13" t="s">
        <v>3333</v>
      </c>
      <c r="W1249" s="13">
        <f t="shared" si="39"/>
        <v>0</v>
      </c>
      <c r="X1249" s="13">
        <f t="shared" si="40"/>
        <v>0</v>
      </c>
      <c r="Y1249" s="12">
        <v>1</v>
      </c>
      <c r="AA1249" s="13" t="s">
        <v>4428</v>
      </c>
      <c r="AB1249" s="13" t="s">
        <v>4428</v>
      </c>
      <c r="AC1249" s="13" t="s">
        <v>4428</v>
      </c>
    </row>
    <row r="1250" spans="1:29">
      <c r="A1250" s="12">
        <v>1249</v>
      </c>
      <c r="B1250" t="s">
        <v>1195</v>
      </c>
      <c r="G1250" s="14" t="s">
        <v>2793</v>
      </c>
      <c r="H1250" s="13">
        <v>38.291629</v>
      </c>
      <c r="I1250" s="13">
        <v>-122.287875</v>
      </c>
      <c r="J1250" s="13" t="b">
        <v>1</v>
      </c>
      <c r="N1250" s="13" t="s">
        <v>3019</v>
      </c>
      <c r="O1250" s="13" t="s">
        <v>3019</v>
      </c>
      <c r="R1250" s="19">
        <v>3000</v>
      </c>
      <c r="S1250" s="13" t="s">
        <v>4428</v>
      </c>
      <c r="T1250" s="22">
        <v>116000</v>
      </c>
      <c r="U1250" s="13" t="s">
        <v>3016</v>
      </c>
      <c r="V1250" s="14" t="s">
        <v>4286</v>
      </c>
      <c r="W1250" s="13">
        <f t="shared" si="39"/>
        <v>0</v>
      </c>
      <c r="X1250" s="13">
        <f t="shared" si="40"/>
        <v>0</v>
      </c>
      <c r="Y1250" s="12">
        <v>2</v>
      </c>
      <c r="AA1250" s="25">
        <v>41925</v>
      </c>
      <c r="AB1250" s="13" t="s">
        <v>3257</v>
      </c>
      <c r="AC1250" s="13" t="s">
        <v>4428</v>
      </c>
    </row>
    <row r="1251" spans="1:29">
      <c r="A1251" s="12">
        <v>1250</v>
      </c>
      <c r="B1251" t="s">
        <v>1196</v>
      </c>
      <c r="G1251" s="14" t="s">
        <v>2794</v>
      </c>
      <c r="H1251" s="13">
        <v>38.292262999999998</v>
      </c>
      <c r="I1251" s="13">
        <v>-122.28745600000001</v>
      </c>
      <c r="J1251" s="13" t="b">
        <v>1</v>
      </c>
      <c r="N1251" s="13" t="s">
        <v>3019</v>
      </c>
      <c r="O1251" s="13" t="s">
        <v>3019</v>
      </c>
      <c r="R1251" s="13">
        <v>796</v>
      </c>
      <c r="S1251" s="13">
        <v>1925</v>
      </c>
      <c r="T1251" s="22">
        <v>470100</v>
      </c>
      <c r="U1251" s="13" t="s">
        <v>3016</v>
      </c>
      <c r="V1251" s="13" t="s">
        <v>3333</v>
      </c>
      <c r="W1251" s="13">
        <f t="shared" si="39"/>
        <v>0</v>
      </c>
      <c r="X1251" s="13">
        <f t="shared" si="40"/>
        <v>0</v>
      </c>
      <c r="Y1251" s="12">
        <v>1</v>
      </c>
      <c r="AA1251" s="25">
        <v>42543</v>
      </c>
      <c r="AB1251" s="13" t="s">
        <v>3200</v>
      </c>
      <c r="AC1251" s="13" t="s">
        <v>4428</v>
      </c>
    </row>
    <row r="1252" spans="1:29">
      <c r="A1252" s="12">
        <v>1251</v>
      </c>
      <c r="B1252" t="s">
        <v>1463</v>
      </c>
      <c r="G1252" s="14" t="s">
        <v>2795</v>
      </c>
      <c r="H1252" s="13">
        <v>38.292183999999999</v>
      </c>
      <c r="I1252" s="13">
        <v>-122.28778699999999</v>
      </c>
      <c r="J1252" s="13" t="b">
        <v>1</v>
      </c>
      <c r="N1252" s="13" t="s">
        <v>3019</v>
      </c>
      <c r="O1252" s="13" t="s">
        <v>3019</v>
      </c>
      <c r="R1252" s="13">
        <v>1770</v>
      </c>
      <c r="S1252" s="13">
        <v>1894</v>
      </c>
      <c r="T1252" s="22">
        <v>660100</v>
      </c>
      <c r="U1252" s="13" t="s">
        <v>3016</v>
      </c>
      <c r="V1252" s="13" t="s">
        <v>3333</v>
      </c>
      <c r="W1252" s="13">
        <f t="shared" si="39"/>
        <v>0</v>
      </c>
      <c r="X1252" s="13">
        <f t="shared" si="40"/>
        <v>0</v>
      </c>
      <c r="Y1252" s="12">
        <v>1</v>
      </c>
      <c r="AA1252" s="25">
        <v>41925</v>
      </c>
      <c r="AB1252" s="13" t="s">
        <v>3257</v>
      </c>
      <c r="AC1252" s="13" t="s">
        <v>4428</v>
      </c>
    </row>
    <row r="1253" spans="1:29">
      <c r="A1253" s="12">
        <v>1252</v>
      </c>
      <c r="B1253" t="s">
        <v>1539</v>
      </c>
      <c r="G1253" s="14" t="s">
        <v>2796</v>
      </c>
      <c r="H1253" s="13">
        <v>38.291494</v>
      </c>
      <c r="I1253" s="13">
        <v>-122.289447</v>
      </c>
      <c r="J1253" s="13" t="b">
        <v>1</v>
      </c>
      <c r="N1253" s="13" t="s">
        <v>3019</v>
      </c>
      <c r="O1253" s="13" t="s">
        <v>3019</v>
      </c>
      <c r="R1253" s="13">
        <v>896</v>
      </c>
      <c r="S1253" s="13">
        <v>1918</v>
      </c>
      <c r="T1253" s="22">
        <v>495500</v>
      </c>
      <c r="U1253" s="13" t="s">
        <v>3016</v>
      </c>
      <c r="V1253" s="13" t="s">
        <v>3333</v>
      </c>
      <c r="W1253" s="13">
        <f t="shared" si="39"/>
        <v>0</v>
      </c>
      <c r="X1253" s="13">
        <f t="shared" si="40"/>
        <v>0</v>
      </c>
      <c r="Y1253" s="12">
        <v>1</v>
      </c>
      <c r="AA1253" s="25">
        <v>41893</v>
      </c>
      <c r="AB1253" s="25">
        <v>41912</v>
      </c>
      <c r="AC1253" s="13">
        <f>DAYS360(AA1253,AB1253,TRUE)</f>
        <v>19</v>
      </c>
    </row>
    <row r="1254" spans="1:29">
      <c r="A1254" s="12">
        <v>1253</v>
      </c>
      <c r="B1254" t="s">
        <v>1197</v>
      </c>
      <c r="G1254" s="14" t="s">
        <v>2797</v>
      </c>
      <c r="H1254" s="13">
        <v>38.291364000000002</v>
      </c>
      <c r="I1254" s="13">
        <v>-122.28870499999999</v>
      </c>
      <c r="J1254" s="13" t="b">
        <v>1</v>
      </c>
      <c r="N1254" s="13" t="s">
        <v>3019</v>
      </c>
      <c r="O1254" s="13" t="s">
        <v>3019</v>
      </c>
      <c r="R1254" s="19">
        <v>3500</v>
      </c>
      <c r="S1254" s="13" t="s">
        <v>4428</v>
      </c>
      <c r="T1254" s="22">
        <v>1236200</v>
      </c>
      <c r="U1254" s="13" t="s">
        <v>3016</v>
      </c>
      <c r="V1254" s="13" t="s">
        <v>3333</v>
      </c>
      <c r="W1254" s="13">
        <f t="shared" si="39"/>
        <v>0</v>
      </c>
      <c r="X1254" s="13">
        <f t="shared" si="40"/>
        <v>0</v>
      </c>
      <c r="Y1254" s="12">
        <v>1</v>
      </c>
      <c r="AA1254" s="25">
        <v>41901</v>
      </c>
      <c r="AB1254" s="13" t="s">
        <v>3043</v>
      </c>
      <c r="AC1254" s="13" t="s">
        <v>4428</v>
      </c>
    </row>
    <row r="1255" spans="1:29">
      <c r="A1255" s="12">
        <v>1254</v>
      </c>
      <c r="B1255" t="s">
        <v>1198</v>
      </c>
      <c r="G1255" s="14" t="s">
        <v>2798</v>
      </c>
      <c r="H1255" s="13">
        <v>38.291716000000001</v>
      </c>
      <c r="I1255" s="13">
        <v>-122.288876</v>
      </c>
      <c r="J1255" s="13" t="b">
        <v>1</v>
      </c>
      <c r="N1255" s="13" t="s">
        <v>3019</v>
      </c>
      <c r="O1255" s="13" t="s">
        <v>3019</v>
      </c>
      <c r="R1255" s="19" t="s">
        <v>3027</v>
      </c>
      <c r="S1255" s="13" t="s">
        <v>4428</v>
      </c>
      <c r="T1255" s="22" t="s">
        <v>4428</v>
      </c>
      <c r="U1255" s="13" t="s">
        <v>3016</v>
      </c>
      <c r="V1255" s="13" t="s">
        <v>3333</v>
      </c>
      <c r="W1255" s="13">
        <f t="shared" si="39"/>
        <v>0</v>
      </c>
      <c r="X1255" s="13">
        <f t="shared" si="40"/>
        <v>0</v>
      </c>
      <c r="Y1255" s="12">
        <v>1</v>
      </c>
      <c r="AA1255" s="13" t="s">
        <v>4428</v>
      </c>
      <c r="AB1255" s="13" t="s">
        <v>4428</v>
      </c>
      <c r="AC1255" s="13" t="s">
        <v>4428</v>
      </c>
    </row>
    <row r="1256" spans="1:29">
      <c r="A1256" s="12">
        <v>1255</v>
      </c>
      <c r="B1256" t="s">
        <v>1199</v>
      </c>
      <c r="G1256" s="14" t="s">
        <v>2799</v>
      </c>
      <c r="H1256" s="13">
        <v>38.291921000000002</v>
      </c>
      <c r="I1256" s="13">
        <v>-122.289468</v>
      </c>
      <c r="J1256" s="13" t="b">
        <v>1</v>
      </c>
      <c r="N1256" s="13" t="s">
        <v>3019</v>
      </c>
      <c r="O1256" s="13" t="s">
        <v>3019</v>
      </c>
      <c r="R1256" s="13">
        <v>1060</v>
      </c>
      <c r="S1256" s="13">
        <v>1936</v>
      </c>
      <c r="T1256" s="22">
        <v>521900</v>
      </c>
      <c r="U1256" s="13" t="s">
        <v>3016</v>
      </c>
      <c r="V1256" s="14" t="s">
        <v>4287</v>
      </c>
      <c r="W1256" s="13">
        <f t="shared" si="39"/>
        <v>0</v>
      </c>
      <c r="X1256" s="13">
        <f t="shared" si="40"/>
        <v>0</v>
      </c>
      <c r="Y1256" s="12">
        <v>2</v>
      </c>
      <c r="AA1256" s="13" t="s">
        <v>4428</v>
      </c>
      <c r="AB1256" s="13" t="s">
        <v>4428</v>
      </c>
      <c r="AC1256" s="13" t="s">
        <v>4428</v>
      </c>
    </row>
    <row r="1257" spans="1:29">
      <c r="A1257" s="12">
        <v>1256</v>
      </c>
      <c r="B1257" t="s">
        <v>1540</v>
      </c>
      <c r="G1257" s="14" t="s">
        <v>2800</v>
      </c>
      <c r="H1257" s="13">
        <v>38.292402000000003</v>
      </c>
      <c r="I1257" s="13">
        <v>-122.289659</v>
      </c>
      <c r="J1257" s="13" t="b">
        <v>1</v>
      </c>
      <c r="N1257" s="13" t="s">
        <v>3019</v>
      </c>
      <c r="O1257" s="13" t="s">
        <v>3019</v>
      </c>
      <c r="R1257" s="19">
        <v>500</v>
      </c>
      <c r="S1257" s="13" t="s">
        <v>4428</v>
      </c>
      <c r="T1257" s="22" t="s">
        <v>4428</v>
      </c>
      <c r="U1257" s="13" t="s">
        <v>3016</v>
      </c>
      <c r="V1257" s="14" t="s">
        <v>4288</v>
      </c>
      <c r="W1257" s="13">
        <f t="shared" si="39"/>
        <v>0</v>
      </c>
      <c r="X1257" s="13">
        <f t="shared" si="40"/>
        <v>1</v>
      </c>
      <c r="Y1257" s="12">
        <v>2</v>
      </c>
      <c r="AA1257" s="13" t="s">
        <v>4428</v>
      </c>
      <c r="AB1257" s="13" t="s">
        <v>4428</v>
      </c>
      <c r="AC1257" s="13" t="s">
        <v>4428</v>
      </c>
    </row>
    <row r="1258" spans="1:29">
      <c r="A1258" s="12">
        <v>1257</v>
      </c>
      <c r="B1258" t="s">
        <v>1200</v>
      </c>
      <c r="G1258" s="14" t="s">
        <v>2801</v>
      </c>
      <c r="H1258" s="13">
        <v>38.292388000000003</v>
      </c>
      <c r="I1258" s="13">
        <v>-122.289329</v>
      </c>
      <c r="J1258" s="13" t="b">
        <v>1</v>
      </c>
      <c r="N1258" s="13" t="s">
        <v>3019</v>
      </c>
      <c r="O1258" s="13" t="s">
        <v>3019</v>
      </c>
      <c r="R1258" s="13">
        <v>775</v>
      </c>
      <c r="S1258" s="13">
        <v>1955</v>
      </c>
      <c r="T1258" s="22">
        <v>470000</v>
      </c>
      <c r="U1258" s="13" t="s">
        <v>3016</v>
      </c>
      <c r="V1258" s="13" t="s">
        <v>3600</v>
      </c>
      <c r="W1258" s="13">
        <f t="shared" si="39"/>
        <v>0</v>
      </c>
      <c r="X1258" s="13">
        <f t="shared" si="40"/>
        <v>0</v>
      </c>
      <c r="Y1258" s="12">
        <v>1</v>
      </c>
      <c r="AA1258" s="25">
        <v>41884</v>
      </c>
      <c r="AB1258" s="25">
        <v>42149</v>
      </c>
      <c r="AC1258" s="13">
        <f>DAYS360(AA1258,AB1258,TRUE)</f>
        <v>263</v>
      </c>
    </row>
    <row r="1259" spans="1:29">
      <c r="A1259" s="12">
        <v>1258</v>
      </c>
      <c r="B1259" t="s">
        <v>1201</v>
      </c>
      <c r="G1259" s="14" t="s">
        <v>2802</v>
      </c>
      <c r="H1259" s="13">
        <v>38.292400000000001</v>
      </c>
      <c r="I1259" s="13">
        <v>-122.288899</v>
      </c>
      <c r="J1259" s="13" t="b">
        <v>1</v>
      </c>
      <c r="N1259" s="13" t="s">
        <v>3019</v>
      </c>
      <c r="O1259" s="13" t="s">
        <v>3019</v>
      </c>
      <c r="R1259" s="19">
        <v>450</v>
      </c>
      <c r="S1259" s="13" t="s">
        <v>4428</v>
      </c>
      <c r="T1259" s="22">
        <v>299280</v>
      </c>
      <c r="U1259" s="13" t="s">
        <v>3016</v>
      </c>
      <c r="V1259" s="14" t="s">
        <v>4289</v>
      </c>
      <c r="W1259" s="13">
        <f t="shared" si="39"/>
        <v>0</v>
      </c>
      <c r="X1259" s="13">
        <f t="shared" si="40"/>
        <v>1</v>
      </c>
      <c r="Y1259" s="12">
        <v>2</v>
      </c>
      <c r="AA1259" s="13" t="s">
        <v>4428</v>
      </c>
      <c r="AB1259" s="13" t="s">
        <v>4428</v>
      </c>
      <c r="AC1259" s="13" t="s">
        <v>4428</v>
      </c>
    </row>
    <row r="1260" spans="1:29">
      <c r="A1260" s="12">
        <v>1259</v>
      </c>
      <c r="B1260" t="s">
        <v>1202</v>
      </c>
      <c r="G1260" s="14" t="s">
        <v>2803</v>
      </c>
      <c r="H1260" s="13">
        <v>38.291455999999997</v>
      </c>
      <c r="I1260" s="13">
        <v>-122.290164</v>
      </c>
      <c r="J1260" s="13" t="b">
        <v>1</v>
      </c>
      <c r="N1260" s="13" t="s">
        <v>3019</v>
      </c>
      <c r="O1260" s="13" t="s">
        <v>3019</v>
      </c>
      <c r="R1260" s="19">
        <v>900</v>
      </c>
      <c r="S1260" s="13" t="s">
        <v>4428</v>
      </c>
      <c r="T1260" s="22" t="s">
        <v>4428</v>
      </c>
      <c r="U1260" s="13" t="s">
        <v>3016</v>
      </c>
      <c r="V1260" s="14" t="s">
        <v>4290</v>
      </c>
      <c r="W1260" s="13">
        <f t="shared" si="39"/>
        <v>0</v>
      </c>
      <c r="X1260" s="13">
        <f t="shared" si="40"/>
        <v>0</v>
      </c>
      <c r="Y1260" s="12">
        <v>2</v>
      </c>
      <c r="AA1260" s="13" t="s">
        <v>4428</v>
      </c>
      <c r="AB1260" s="13" t="s">
        <v>4428</v>
      </c>
      <c r="AC1260" s="13" t="s">
        <v>4428</v>
      </c>
    </row>
    <row r="1261" spans="1:29">
      <c r="A1261" s="12">
        <v>1260</v>
      </c>
      <c r="B1261" t="s">
        <v>1203</v>
      </c>
      <c r="G1261" s="14" t="s">
        <v>2804</v>
      </c>
      <c r="H1261" s="13">
        <v>38.291474999999998</v>
      </c>
      <c r="I1261" s="13">
        <v>-122.290404</v>
      </c>
      <c r="J1261" s="13" t="b">
        <v>1</v>
      </c>
      <c r="N1261" s="13" t="s">
        <v>3019</v>
      </c>
      <c r="O1261" s="13" t="s">
        <v>3019</v>
      </c>
      <c r="R1261" s="13">
        <v>1082</v>
      </c>
      <c r="S1261" s="13">
        <v>1904</v>
      </c>
      <c r="T1261" s="22">
        <v>404100</v>
      </c>
      <c r="U1261" s="13" t="s">
        <v>3016</v>
      </c>
      <c r="V1261" s="14" t="s">
        <v>4291</v>
      </c>
      <c r="W1261" s="13">
        <f t="shared" si="39"/>
        <v>1</v>
      </c>
      <c r="X1261" s="13">
        <f t="shared" si="40"/>
        <v>0</v>
      </c>
      <c r="Y1261" s="12">
        <v>1</v>
      </c>
      <c r="AA1261" s="25">
        <v>42055</v>
      </c>
      <c r="AB1261" s="25">
        <v>42153</v>
      </c>
      <c r="AC1261" s="13">
        <f>DAYS360(AA1261,AB1261,TRUE)</f>
        <v>99</v>
      </c>
    </row>
    <row r="1262" spans="1:29">
      <c r="A1262" s="12">
        <v>1261</v>
      </c>
      <c r="B1262" t="s">
        <v>1204</v>
      </c>
      <c r="G1262" s="14" t="s">
        <v>2805</v>
      </c>
      <c r="H1262" s="13">
        <v>38.291432</v>
      </c>
      <c r="I1262" s="13">
        <v>-122.290543</v>
      </c>
      <c r="J1262" s="13" t="b">
        <v>1</v>
      </c>
      <c r="N1262" s="13" t="s">
        <v>3019</v>
      </c>
      <c r="O1262" s="13" t="s">
        <v>3019</v>
      </c>
      <c r="R1262" s="13">
        <v>1194</v>
      </c>
      <c r="S1262" s="13">
        <v>1915</v>
      </c>
      <c r="T1262" s="22">
        <v>564300</v>
      </c>
      <c r="U1262" s="13" t="s">
        <v>3016</v>
      </c>
      <c r="V1262" s="13" t="s">
        <v>3333</v>
      </c>
      <c r="W1262" s="13">
        <f t="shared" si="39"/>
        <v>0</v>
      </c>
      <c r="X1262" s="13">
        <f t="shared" si="40"/>
        <v>0</v>
      </c>
      <c r="Y1262" s="12">
        <v>1</v>
      </c>
      <c r="AA1262" s="25" t="s">
        <v>3258</v>
      </c>
      <c r="AB1262" s="25" t="s">
        <v>3259</v>
      </c>
      <c r="AC1262" s="13" t="s">
        <v>3260</v>
      </c>
    </row>
    <row r="1263" spans="1:29">
      <c r="A1263" s="12">
        <v>1262</v>
      </c>
      <c r="B1263" t="s">
        <v>1205</v>
      </c>
      <c r="G1263" s="14" t="s">
        <v>2806</v>
      </c>
      <c r="H1263" s="13">
        <v>38.291713999999999</v>
      </c>
      <c r="I1263" s="13">
        <v>-122.290655</v>
      </c>
      <c r="J1263" s="13" t="b">
        <v>1</v>
      </c>
      <c r="N1263" s="13" t="s">
        <v>3019</v>
      </c>
      <c r="O1263" s="13" t="s">
        <v>3019</v>
      </c>
      <c r="R1263" s="13">
        <v>818</v>
      </c>
      <c r="S1263" s="13">
        <v>1902</v>
      </c>
      <c r="T1263" s="22">
        <v>467200</v>
      </c>
      <c r="U1263" s="13" t="s">
        <v>3016</v>
      </c>
      <c r="V1263" s="13" t="s">
        <v>3333</v>
      </c>
      <c r="W1263" s="13">
        <f t="shared" si="39"/>
        <v>0</v>
      </c>
      <c r="X1263" s="13">
        <f t="shared" si="40"/>
        <v>0</v>
      </c>
      <c r="Y1263" s="12">
        <v>1</v>
      </c>
      <c r="AA1263" s="13" t="s">
        <v>4428</v>
      </c>
      <c r="AB1263" s="13" t="s">
        <v>4428</v>
      </c>
      <c r="AC1263" s="13" t="s">
        <v>4428</v>
      </c>
    </row>
    <row r="1264" spans="1:29">
      <c r="A1264" s="12">
        <v>1263</v>
      </c>
      <c r="B1264" t="s">
        <v>1424</v>
      </c>
      <c r="G1264" s="14" t="s">
        <v>2807</v>
      </c>
      <c r="H1264" s="13">
        <v>38.291804999999997</v>
      </c>
      <c r="I1264" s="13">
        <v>-122.29054499999999</v>
      </c>
      <c r="J1264" s="13" t="b">
        <v>1</v>
      </c>
      <c r="N1264" s="13" t="s">
        <v>3019</v>
      </c>
      <c r="O1264" s="13" t="s">
        <v>3019</v>
      </c>
      <c r="R1264" s="13">
        <v>1086</v>
      </c>
      <c r="S1264" s="13">
        <v>1900</v>
      </c>
      <c r="T1264" s="22">
        <v>513500</v>
      </c>
      <c r="U1264" s="13" t="s">
        <v>3016</v>
      </c>
      <c r="V1264" s="14" t="s">
        <v>4292</v>
      </c>
      <c r="W1264" s="13">
        <f t="shared" si="39"/>
        <v>1</v>
      </c>
      <c r="X1264" s="13">
        <f t="shared" si="40"/>
        <v>0</v>
      </c>
      <c r="Y1264" s="12">
        <v>2</v>
      </c>
      <c r="AA1264" s="25">
        <v>41914</v>
      </c>
      <c r="AB1264" s="13" t="s">
        <v>3187</v>
      </c>
      <c r="AC1264" s="13" t="s">
        <v>4428</v>
      </c>
    </row>
    <row r="1265" spans="1:29">
      <c r="A1265" s="12">
        <v>1264</v>
      </c>
      <c r="B1265" t="s">
        <v>1206</v>
      </c>
      <c r="G1265" s="14" t="s">
        <v>2808</v>
      </c>
      <c r="H1265" s="13">
        <v>38.292211000000002</v>
      </c>
      <c r="I1265" s="13">
        <v>-122.290674</v>
      </c>
      <c r="J1265" s="13" t="b">
        <v>1</v>
      </c>
      <c r="N1265" s="13" t="s">
        <v>3019</v>
      </c>
      <c r="O1265" s="13" t="s">
        <v>3019</v>
      </c>
      <c r="R1265" s="13">
        <v>700</v>
      </c>
      <c r="S1265" s="13">
        <v>1902</v>
      </c>
      <c r="T1265" s="22">
        <v>420600</v>
      </c>
      <c r="U1265" s="13" t="s">
        <v>3016</v>
      </c>
      <c r="V1265" s="13" t="s">
        <v>3333</v>
      </c>
      <c r="W1265" s="13">
        <f t="shared" si="39"/>
        <v>0</v>
      </c>
      <c r="X1265" s="13">
        <f t="shared" si="40"/>
        <v>0</v>
      </c>
      <c r="Y1265" s="12">
        <v>1</v>
      </c>
      <c r="AA1265" s="13" t="s">
        <v>4428</v>
      </c>
      <c r="AB1265" s="13" t="s">
        <v>4428</v>
      </c>
      <c r="AC1265" s="13" t="s">
        <v>4428</v>
      </c>
    </row>
    <row r="1266" spans="1:29">
      <c r="A1266" s="12">
        <v>1265</v>
      </c>
      <c r="B1266" t="s">
        <v>1207</v>
      </c>
      <c r="G1266" s="14" t="s">
        <v>2809</v>
      </c>
      <c r="H1266" s="13">
        <v>38.292278000000003</v>
      </c>
      <c r="I1266" s="13">
        <v>-122.290036</v>
      </c>
      <c r="J1266" s="13" t="b">
        <v>1</v>
      </c>
      <c r="N1266" s="13" t="s">
        <v>3019</v>
      </c>
      <c r="O1266" s="13" t="s">
        <v>3019</v>
      </c>
      <c r="R1266" s="13">
        <v>1000</v>
      </c>
      <c r="S1266" s="13">
        <v>1907</v>
      </c>
      <c r="T1266" s="22">
        <v>491400</v>
      </c>
      <c r="U1266" s="13" t="s">
        <v>3016</v>
      </c>
      <c r="V1266" s="13" t="s">
        <v>3333</v>
      </c>
      <c r="W1266" s="13">
        <f t="shared" si="39"/>
        <v>0</v>
      </c>
      <c r="X1266" s="13">
        <f t="shared" si="40"/>
        <v>0</v>
      </c>
      <c r="Y1266" s="12">
        <v>1</v>
      </c>
      <c r="AA1266" s="13" t="s">
        <v>4428</v>
      </c>
      <c r="AB1266" s="13" t="s">
        <v>4428</v>
      </c>
      <c r="AC1266" s="13" t="s">
        <v>4428</v>
      </c>
    </row>
    <row r="1267" spans="1:29">
      <c r="A1267" s="12">
        <v>1266</v>
      </c>
      <c r="B1267" t="s">
        <v>1208</v>
      </c>
      <c r="G1267" s="14" t="s">
        <v>2810</v>
      </c>
      <c r="H1267" s="13">
        <v>38.291404</v>
      </c>
      <c r="I1267" s="13">
        <v>-122.291676</v>
      </c>
      <c r="J1267" s="13" t="b">
        <v>1</v>
      </c>
      <c r="N1267" s="13" t="s">
        <v>3019</v>
      </c>
      <c r="O1267" s="13" t="s">
        <v>3019</v>
      </c>
      <c r="R1267" s="13">
        <v>1696</v>
      </c>
      <c r="S1267" s="13">
        <v>1935</v>
      </c>
      <c r="T1267" s="22">
        <v>660500</v>
      </c>
      <c r="U1267" s="13" t="s">
        <v>3016</v>
      </c>
      <c r="V1267" s="13" t="s">
        <v>3333</v>
      </c>
      <c r="W1267" s="13">
        <f t="shared" si="39"/>
        <v>0</v>
      </c>
      <c r="X1267" s="13">
        <f t="shared" si="40"/>
        <v>0</v>
      </c>
      <c r="Y1267" s="12">
        <v>1</v>
      </c>
      <c r="AA1267" s="25">
        <v>42101</v>
      </c>
      <c r="AB1267" s="25">
        <v>42166</v>
      </c>
      <c r="AC1267" s="13">
        <f>DAYS360(AA1267,AB1267,TRUE)</f>
        <v>64</v>
      </c>
    </row>
    <row r="1268" spans="1:29">
      <c r="A1268" s="12">
        <v>1267</v>
      </c>
      <c r="B1268" t="s">
        <v>1209</v>
      </c>
      <c r="G1268" s="14" t="s">
        <v>2811</v>
      </c>
      <c r="H1268" s="13">
        <v>38.291469999999997</v>
      </c>
      <c r="I1268" s="13">
        <v>-122.291172</v>
      </c>
      <c r="J1268" s="13" t="b">
        <v>1</v>
      </c>
      <c r="N1268" s="13" t="s">
        <v>3019</v>
      </c>
      <c r="O1268" s="13" t="s">
        <v>3019</v>
      </c>
      <c r="R1268" s="13">
        <v>1572</v>
      </c>
      <c r="S1268" s="13">
        <v>1936</v>
      </c>
      <c r="T1268" s="22">
        <v>714500</v>
      </c>
      <c r="U1268" s="13" t="s">
        <v>3016</v>
      </c>
      <c r="V1268" s="13" t="s">
        <v>3333</v>
      </c>
      <c r="W1268" s="13">
        <f t="shared" si="39"/>
        <v>0</v>
      </c>
      <c r="X1268" s="13">
        <f t="shared" si="40"/>
        <v>0</v>
      </c>
      <c r="Y1268" s="12">
        <v>1</v>
      </c>
      <c r="AA1268" s="13" t="s">
        <v>4428</v>
      </c>
      <c r="AB1268" s="13" t="s">
        <v>4428</v>
      </c>
      <c r="AC1268" s="13" t="s">
        <v>4428</v>
      </c>
    </row>
    <row r="1269" spans="1:29">
      <c r="A1269" s="12">
        <v>1268</v>
      </c>
      <c r="B1269" t="s">
        <v>1210</v>
      </c>
      <c r="G1269" s="14" t="s">
        <v>2812</v>
      </c>
      <c r="H1269" s="13">
        <v>38.291471999999999</v>
      </c>
      <c r="I1269" s="13">
        <v>-122.291032</v>
      </c>
      <c r="J1269" s="13" t="b">
        <v>1</v>
      </c>
      <c r="N1269" s="13" t="s">
        <v>3019</v>
      </c>
      <c r="O1269" s="13" t="s">
        <v>3019</v>
      </c>
      <c r="R1269" s="13">
        <v>1060</v>
      </c>
      <c r="S1269" s="13">
        <v>1935</v>
      </c>
      <c r="T1269" s="22">
        <v>526900</v>
      </c>
      <c r="U1269" s="13" t="s">
        <v>3016</v>
      </c>
      <c r="V1269" s="13" t="s">
        <v>3333</v>
      </c>
      <c r="W1269" s="13">
        <f t="shared" si="39"/>
        <v>0</v>
      </c>
      <c r="X1269" s="13">
        <f t="shared" si="40"/>
        <v>0</v>
      </c>
      <c r="Y1269" s="12">
        <v>1</v>
      </c>
      <c r="AA1269" s="25">
        <v>41908</v>
      </c>
      <c r="AB1269" s="13" t="s">
        <v>3261</v>
      </c>
      <c r="AC1269" s="13" t="s">
        <v>4428</v>
      </c>
    </row>
    <row r="1270" spans="1:29">
      <c r="A1270" s="12">
        <v>1269</v>
      </c>
      <c r="B1270" t="s">
        <v>1211</v>
      </c>
      <c r="G1270" s="14" t="s">
        <v>2813</v>
      </c>
      <c r="H1270" s="13">
        <v>38.292450000000002</v>
      </c>
      <c r="I1270" s="13">
        <v>-122.291589</v>
      </c>
      <c r="J1270" s="13" t="b">
        <v>1</v>
      </c>
      <c r="N1270" s="13" t="s">
        <v>3019</v>
      </c>
      <c r="O1270" s="13" t="s">
        <v>3019</v>
      </c>
      <c r="R1270" s="13">
        <v>1222</v>
      </c>
      <c r="S1270" s="13">
        <v>1890</v>
      </c>
      <c r="T1270" s="22">
        <v>611900</v>
      </c>
      <c r="U1270" s="13" t="s">
        <v>3016</v>
      </c>
      <c r="V1270" s="13" t="s">
        <v>4267</v>
      </c>
      <c r="W1270" s="13">
        <f t="shared" si="39"/>
        <v>0</v>
      </c>
      <c r="X1270" s="13">
        <f t="shared" si="40"/>
        <v>0</v>
      </c>
      <c r="Y1270" s="12">
        <v>1</v>
      </c>
      <c r="AA1270" s="25" t="s">
        <v>3262</v>
      </c>
      <c r="AB1270" s="13" t="s">
        <v>3263</v>
      </c>
      <c r="AC1270" s="13" t="s">
        <v>4444</v>
      </c>
    </row>
    <row r="1271" spans="1:29">
      <c r="A1271" s="12">
        <v>1270</v>
      </c>
      <c r="B1271" t="s">
        <v>1212</v>
      </c>
      <c r="G1271" s="14" t="s">
        <v>2814</v>
      </c>
      <c r="H1271" s="13">
        <v>38.291738000000002</v>
      </c>
      <c r="I1271" s="13">
        <v>-122.292529</v>
      </c>
      <c r="J1271" s="13" t="b">
        <v>1</v>
      </c>
      <c r="N1271" s="13" t="s">
        <v>3019</v>
      </c>
      <c r="O1271" s="13" t="s">
        <v>3019</v>
      </c>
      <c r="R1271" s="13">
        <v>5098</v>
      </c>
      <c r="S1271" s="13">
        <v>1884</v>
      </c>
      <c r="T1271" s="22">
        <v>4500000</v>
      </c>
      <c r="U1271" s="13" t="s">
        <v>3016</v>
      </c>
      <c r="V1271" s="14" t="s">
        <v>4293</v>
      </c>
      <c r="W1271" s="13">
        <f t="shared" si="39"/>
        <v>1</v>
      </c>
      <c r="X1271" s="13">
        <f t="shared" si="40"/>
        <v>1</v>
      </c>
      <c r="Y1271" s="12">
        <v>1</v>
      </c>
      <c r="AA1271" s="13" t="s">
        <v>4428</v>
      </c>
      <c r="AB1271" s="13" t="s">
        <v>4428</v>
      </c>
      <c r="AC1271" s="13" t="s">
        <v>4428</v>
      </c>
    </row>
    <row r="1272" spans="1:29">
      <c r="A1272" s="12">
        <v>1271</v>
      </c>
      <c r="B1272" t="s">
        <v>1213</v>
      </c>
      <c r="G1272" s="14" t="s">
        <v>2815</v>
      </c>
      <c r="H1272" s="13">
        <v>38.291240999999999</v>
      </c>
      <c r="I1272" s="13">
        <v>-122.292742</v>
      </c>
      <c r="J1272" s="13" t="b">
        <v>1</v>
      </c>
      <c r="N1272" s="13" t="s">
        <v>3018</v>
      </c>
      <c r="O1272" s="13" t="s">
        <v>3018</v>
      </c>
      <c r="R1272" s="19" t="s">
        <v>3027</v>
      </c>
      <c r="S1272" s="13" t="s">
        <v>4428</v>
      </c>
      <c r="T1272" s="22" t="s">
        <v>4428</v>
      </c>
      <c r="U1272" s="13" t="s">
        <v>3016</v>
      </c>
      <c r="V1272" s="14" t="s">
        <v>4294</v>
      </c>
      <c r="W1272" s="13">
        <f t="shared" si="39"/>
        <v>0</v>
      </c>
      <c r="X1272" s="13">
        <f t="shared" si="40"/>
        <v>0</v>
      </c>
      <c r="Y1272" s="12">
        <v>2</v>
      </c>
      <c r="AA1272" s="13" t="s">
        <v>4428</v>
      </c>
      <c r="AB1272" s="13" t="s">
        <v>4428</v>
      </c>
      <c r="AC1272" s="13" t="s">
        <v>4428</v>
      </c>
    </row>
    <row r="1273" spans="1:29">
      <c r="A1273" s="12">
        <v>1272</v>
      </c>
      <c r="B1273" t="s">
        <v>1214</v>
      </c>
      <c r="G1273" s="14" t="s">
        <v>2816</v>
      </c>
      <c r="H1273" s="13">
        <v>38.291618999999997</v>
      </c>
      <c r="I1273" s="13">
        <v>-122.29324</v>
      </c>
      <c r="J1273" s="13" t="b">
        <v>1</v>
      </c>
      <c r="N1273" s="13" t="s">
        <v>3018</v>
      </c>
      <c r="O1273" s="13" t="s">
        <v>3018</v>
      </c>
      <c r="R1273" s="19">
        <v>4800</v>
      </c>
      <c r="S1273" s="13" t="s">
        <v>4428</v>
      </c>
      <c r="T1273" s="22">
        <v>683900</v>
      </c>
      <c r="U1273" s="13" t="s">
        <v>3016</v>
      </c>
      <c r="V1273" s="14" t="s">
        <v>4295</v>
      </c>
      <c r="W1273" s="13">
        <f t="shared" si="39"/>
        <v>0</v>
      </c>
      <c r="X1273" s="13">
        <f t="shared" si="40"/>
        <v>0</v>
      </c>
      <c r="Y1273" s="12">
        <v>2</v>
      </c>
      <c r="AA1273" s="13" t="s">
        <v>4428</v>
      </c>
      <c r="AB1273" s="13" t="s">
        <v>4428</v>
      </c>
      <c r="AC1273" s="13" t="s">
        <v>4428</v>
      </c>
    </row>
    <row r="1274" spans="1:29">
      <c r="A1274" s="12">
        <v>1273</v>
      </c>
      <c r="B1274" t="s">
        <v>1215</v>
      </c>
      <c r="G1274" s="14" t="s">
        <v>2817</v>
      </c>
      <c r="H1274" s="13">
        <v>38.291508</v>
      </c>
      <c r="I1274" s="13">
        <v>-122.293474</v>
      </c>
      <c r="J1274" s="13" t="b">
        <v>1</v>
      </c>
      <c r="N1274" s="13" t="s">
        <v>3019</v>
      </c>
      <c r="O1274" s="13" t="s">
        <v>3019</v>
      </c>
      <c r="R1274" s="13">
        <v>1640</v>
      </c>
      <c r="S1274" s="13">
        <v>1930</v>
      </c>
      <c r="T1274" s="22">
        <v>612300</v>
      </c>
      <c r="U1274" s="13" t="s">
        <v>3016</v>
      </c>
      <c r="V1274" s="13" t="s">
        <v>3333</v>
      </c>
      <c r="W1274" s="13">
        <f t="shared" si="39"/>
        <v>0</v>
      </c>
      <c r="X1274" s="13">
        <f t="shared" si="40"/>
        <v>0</v>
      </c>
      <c r="Y1274" s="12">
        <v>1</v>
      </c>
      <c r="AA1274" s="25">
        <v>41989</v>
      </c>
      <c r="AB1274" s="25">
        <v>42016</v>
      </c>
      <c r="AC1274" s="13">
        <f>DAYS360(AA1274,AB1274,TRUE)</f>
        <v>26</v>
      </c>
    </row>
    <row r="1275" spans="1:29">
      <c r="A1275" s="12">
        <v>1274</v>
      </c>
      <c r="B1275" t="s">
        <v>1216</v>
      </c>
      <c r="G1275" s="14" t="s">
        <v>2818</v>
      </c>
      <c r="H1275" s="13">
        <v>38.291708</v>
      </c>
      <c r="I1275" s="13">
        <v>-122.293998</v>
      </c>
      <c r="J1275" s="13" t="b">
        <v>1</v>
      </c>
      <c r="N1275" s="13" t="s">
        <v>3019</v>
      </c>
      <c r="O1275" s="13" t="s">
        <v>3019</v>
      </c>
      <c r="R1275" s="13">
        <v>1464</v>
      </c>
      <c r="S1275" s="13">
        <v>1930</v>
      </c>
      <c r="T1275" s="22">
        <v>602000</v>
      </c>
      <c r="U1275" s="13" t="s">
        <v>3016</v>
      </c>
      <c r="V1275" s="13" t="s">
        <v>3333</v>
      </c>
      <c r="W1275" s="13">
        <f t="shared" si="39"/>
        <v>0</v>
      </c>
      <c r="X1275" s="13">
        <f t="shared" si="40"/>
        <v>0</v>
      </c>
      <c r="Y1275" s="12">
        <v>1</v>
      </c>
      <c r="AA1275" s="13" t="s">
        <v>4428</v>
      </c>
      <c r="AB1275" s="13" t="s">
        <v>4428</v>
      </c>
      <c r="AC1275" s="13" t="s">
        <v>4428</v>
      </c>
    </row>
    <row r="1276" spans="1:29">
      <c r="A1276" s="12">
        <v>1275</v>
      </c>
      <c r="B1276" t="s">
        <v>1217</v>
      </c>
      <c r="G1276" s="14" t="s">
        <v>2819</v>
      </c>
      <c r="H1276" s="13">
        <v>38.291862999999999</v>
      </c>
      <c r="I1276" s="13">
        <v>-122.29388899999999</v>
      </c>
      <c r="J1276" s="13" t="b">
        <v>1</v>
      </c>
      <c r="N1276" s="13" t="s">
        <v>3019</v>
      </c>
      <c r="O1276" s="13" t="s">
        <v>3019</v>
      </c>
      <c r="R1276" s="13">
        <v>1496</v>
      </c>
      <c r="S1276" s="13">
        <v>1930</v>
      </c>
      <c r="T1276" s="22">
        <v>532300</v>
      </c>
      <c r="U1276" s="13" t="s">
        <v>3016</v>
      </c>
      <c r="V1276" s="13" t="s">
        <v>3333</v>
      </c>
      <c r="W1276" s="13">
        <f t="shared" si="39"/>
        <v>0</v>
      </c>
      <c r="X1276" s="13">
        <f t="shared" si="40"/>
        <v>0</v>
      </c>
      <c r="Y1276" s="12">
        <v>1</v>
      </c>
      <c r="AA1276" s="13" t="s">
        <v>4428</v>
      </c>
      <c r="AB1276" s="13" t="s">
        <v>4428</v>
      </c>
      <c r="AC1276" s="13" t="s">
        <v>4428</v>
      </c>
    </row>
    <row r="1277" spans="1:29">
      <c r="A1277" s="12">
        <v>1276</v>
      </c>
      <c r="B1277" t="s">
        <v>1218</v>
      </c>
      <c r="G1277" s="14" t="s">
        <v>2820</v>
      </c>
      <c r="H1277" s="13">
        <v>38.292088999999997</v>
      </c>
      <c r="I1277" s="13">
        <v>-122.29375899999999</v>
      </c>
      <c r="J1277" s="13" t="b">
        <v>1</v>
      </c>
      <c r="N1277" s="13" t="s">
        <v>3019</v>
      </c>
      <c r="O1277" s="13" t="s">
        <v>3019</v>
      </c>
      <c r="R1277" s="13">
        <v>6066</v>
      </c>
      <c r="S1277" s="13">
        <v>1961</v>
      </c>
      <c r="T1277" s="22">
        <v>676600</v>
      </c>
      <c r="U1277" s="13" t="s">
        <v>3016</v>
      </c>
      <c r="V1277" s="14" t="s">
        <v>4296</v>
      </c>
      <c r="W1277" s="13">
        <f t="shared" si="39"/>
        <v>1</v>
      </c>
      <c r="X1277" s="13">
        <f t="shared" si="40"/>
        <v>0</v>
      </c>
      <c r="Y1277" s="12">
        <v>1</v>
      </c>
      <c r="AA1277" s="13" t="s">
        <v>4428</v>
      </c>
      <c r="AB1277" s="13" t="s">
        <v>4428</v>
      </c>
      <c r="AC1277" s="13" t="s">
        <v>4428</v>
      </c>
    </row>
    <row r="1278" spans="1:29">
      <c r="A1278" s="12">
        <v>1277</v>
      </c>
      <c r="B1278" t="s">
        <v>1219</v>
      </c>
      <c r="G1278" s="14" t="s">
        <v>2821</v>
      </c>
      <c r="H1278" s="13">
        <v>38.292470999999999</v>
      </c>
      <c r="I1278" s="13">
        <v>-122.294235</v>
      </c>
      <c r="J1278" s="13" t="b">
        <v>1</v>
      </c>
      <c r="N1278" s="13" t="s">
        <v>3018</v>
      </c>
      <c r="O1278" s="13" t="s">
        <v>3018</v>
      </c>
      <c r="R1278" s="19" t="s">
        <v>3027</v>
      </c>
      <c r="S1278" s="13" t="s">
        <v>4428</v>
      </c>
      <c r="T1278" s="22" t="s">
        <v>4428</v>
      </c>
      <c r="U1278" s="13" t="s">
        <v>3016</v>
      </c>
      <c r="V1278" s="14" t="s">
        <v>3889</v>
      </c>
      <c r="W1278" s="13">
        <f t="shared" si="39"/>
        <v>1</v>
      </c>
      <c r="X1278" s="13">
        <f t="shared" si="40"/>
        <v>0</v>
      </c>
      <c r="Y1278" s="12">
        <v>2</v>
      </c>
      <c r="AA1278" s="13" t="s">
        <v>4428</v>
      </c>
      <c r="AB1278" s="13" t="s">
        <v>4428</v>
      </c>
      <c r="AC1278" s="13" t="s">
        <v>4428</v>
      </c>
    </row>
    <row r="1279" spans="1:29">
      <c r="A1279" s="12">
        <v>1278</v>
      </c>
      <c r="B1279" t="s">
        <v>1220</v>
      </c>
      <c r="G1279" s="14" t="s">
        <v>2822</v>
      </c>
      <c r="H1279" s="13">
        <v>38.292447000000003</v>
      </c>
      <c r="I1279" s="13">
        <v>-122.294239</v>
      </c>
      <c r="J1279" s="13" t="b">
        <v>1</v>
      </c>
      <c r="N1279" s="13" t="s">
        <v>3018</v>
      </c>
      <c r="O1279" s="13" t="s">
        <v>3018</v>
      </c>
      <c r="R1279" s="19" t="s">
        <v>3027</v>
      </c>
      <c r="S1279" s="13" t="s">
        <v>4428</v>
      </c>
      <c r="T1279" s="22" t="s">
        <v>4428</v>
      </c>
      <c r="U1279" s="13" t="s">
        <v>3016</v>
      </c>
      <c r="V1279" s="13" t="s">
        <v>3333</v>
      </c>
      <c r="W1279" s="13">
        <f t="shared" si="39"/>
        <v>0</v>
      </c>
      <c r="X1279" s="13">
        <f t="shared" si="40"/>
        <v>0</v>
      </c>
      <c r="Y1279" s="12">
        <v>2</v>
      </c>
      <c r="AA1279" s="13" t="s">
        <v>4428</v>
      </c>
      <c r="AB1279" s="13" t="s">
        <v>4428</v>
      </c>
      <c r="AC1279" s="13" t="s">
        <v>4428</v>
      </c>
    </row>
    <row r="1280" spans="1:29">
      <c r="A1280" s="12">
        <v>1279</v>
      </c>
      <c r="B1280" t="s">
        <v>1221</v>
      </c>
      <c r="G1280" s="14" t="s">
        <v>2823</v>
      </c>
      <c r="H1280" s="13">
        <v>38.292383000000001</v>
      </c>
      <c r="I1280" s="13">
        <v>-122.292531</v>
      </c>
      <c r="J1280" s="13" t="b">
        <v>1</v>
      </c>
      <c r="N1280" s="13" t="s">
        <v>3019</v>
      </c>
      <c r="O1280" s="13" t="s">
        <v>3019</v>
      </c>
      <c r="R1280" s="13">
        <v>1510</v>
      </c>
      <c r="S1280" s="13">
        <v>1938</v>
      </c>
      <c r="T1280" s="22">
        <v>634500</v>
      </c>
      <c r="U1280" s="13" t="s">
        <v>3016</v>
      </c>
      <c r="V1280" s="13" t="s">
        <v>3333</v>
      </c>
      <c r="W1280" s="13">
        <f t="shared" si="39"/>
        <v>0</v>
      </c>
      <c r="X1280" s="13">
        <f t="shared" si="40"/>
        <v>0</v>
      </c>
      <c r="Y1280" s="12">
        <v>1</v>
      </c>
      <c r="AA1280" s="25">
        <v>41895</v>
      </c>
      <c r="AB1280" s="25">
        <v>41956</v>
      </c>
      <c r="AC1280" s="13">
        <f>DAYS360(AA1280,AB1280,TRUE)</f>
        <v>60</v>
      </c>
    </row>
    <row r="1281" spans="1:29">
      <c r="A1281" s="12">
        <v>1280</v>
      </c>
      <c r="B1281" t="s">
        <v>1425</v>
      </c>
      <c r="G1281" s="14" t="s">
        <v>2824</v>
      </c>
      <c r="H1281" s="13">
        <v>38.292413000000003</v>
      </c>
      <c r="I1281" s="13">
        <v>-122.29295500000001</v>
      </c>
      <c r="J1281" s="13" t="b">
        <v>1</v>
      </c>
      <c r="N1281" s="13" t="s">
        <v>3019</v>
      </c>
      <c r="O1281" s="13" t="s">
        <v>3019</v>
      </c>
      <c r="R1281" s="13">
        <v>1821</v>
      </c>
      <c r="S1281" s="13">
        <v>1925</v>
      </c>
      <c r="T1281" s="22">
        <v>662800</v>
      </c>
      <c r="U1281" s="13" t="s">
        <v>3016</v>
      </c>
      <c r="V1281" s="13" t="s">
        <v>3333</v>
      </c>
      <c r="W1281" s="13">
        <f t="shared" si="39"/>
        <v>0</v>
      </c>
      <c r="X1281" s="13">
        <f t="shared" si="40"/>
        <v>0</v>
      </c>
      <c r="Y1281" s="12">
        <v>1</v>
      </c>
      <c r="AA1281" s="25">
        <v>42011</v>
      </c>
      <c r="AB1281" s="25">
        <v>42411</v>
      </c>
      <c r="AC1281" s="13">
        <f>DAYS360(AA1281,AB1281,TRUE)</f>
        <v>394</v>
      </c>
    </row>
    <row r="1282" spans="1:29">
      <c r="A1282" s="12">
        <v>1281</v>
      </c>
      <c r="B1282" t="s">
        <v>1222</v>
      </c>
      <c r="G1282" s="14" t="s">
        <v>2825</v>
      </c>
      <c r="H1282" s="13">
        <v>38.292417999999998</v>
      </c>
      <c r="I1282" s="13">
        <v>-122.29313</v>
      </c>
      <c r="J1282" s="13" t="b">
        <v>1</v>
      </c>
      <c r="N1282" s="13" t="s">
        <v>3019</v>
      </c>
      <c r="O1282" s="13" t="s">
        <v>3019</v>
      </c>
      <c r="R1282" s="13">
        <v>1107</v>
      </c>
      <c r="S1282" s="13">
        <v>1938</v>
      </c>
      <c r="T1282" s="22">
        <v>642541</v>
      </c>
      <c r="U1282" s="13" t="s">
        <v>3016</v>
      </c>
      <c r="V1282" s="13" t="s">
        <v>3333</v>
      </c>
      <c r="W1282" s="13">
        <f t="shared" ref="W1282:W1345" si="41">IF(ISNUMBER(FIND("chimney",V1282))= TRUE,1,0)</f>
        <v>0</v>
      </c>
      <c r="X1282" s="13">
        <f t="shared" ref="X1282:X1345" si="42">IF(ISNUMBER(FIND("foundation",V1282))= TRUE,1,0)</f>
        <v>0</v>
      </c>
      <c r="Y1282" s="12">
        <v>1</v>
      </c>
      <c r="AA1282" s="25">
        <v>41887</v>
      </c>
      <c r="AB1282" s="13" t="s">
        <v>3041</v>
      </c>
      <c r="AC1282" s="13" t="s">
        <v>4428</v>
      </c>
    </row>
    <row r="1283" spans="1:29">
      <c r="A1283" s="12">
        <v>1282</v>
      </c>
      <c r="B1283" t="s">
        <v>1464</v>
      </c>
      <c r="G1283" s="14" t="s">
        <v>2826</v>
      </c>
      <c r="H1283" s="13">
        <v>38.292364999999997</v>
      </c>
      <c r="I1283" s="13">
        <v>-122.29338799999999</v>
      </c>
      <c r="J1283" s="13" t="b">
        <v>1</v>
      </c>
      <c r="N1283" s="13" t="s">
        <v>3019</v>
      </c>
      <c r="O1283" s="13" t="s">
        <v>3019</v>
      </c>
      <c r="R1283" s="13">
        <v>1951</v>
      </c>
      <c r="S1283" s="13">
        <v>1920</v>
      </c>
      <c r="T1283" s="22">
        <v>650000</v>
      </c>
      <c r="U1283" s="13" t="s">
        <v>3016</v>
      </c>
      <c r="V1283" s="14" t="s">
        <v>4297</v>
      </c>
      <c r="W1283" s="13">
        <f t="shared" si="41"/>
        <v>0</v>
      </c>
      <c r="X1283" s="13">
        <f t="shared" si="42"/>
        <v>0</v>
      </c>
      <c r="Y1283" s="12">
        <v>2</v>
      </c>
      <c r="AA1283" s="25">
        <v>41887</v>
      </c>
      <c r="AB1283" s="25">
        <v>42109</v>
      </c>
      <c r="AC1283" s="13">
        <f>DAYS360(AA1283,AB1283,TRUE)</f>
        <v>220</v>
      </c>
    </row>
    <row r="1284" spans="1:29">
      <c r="A1284" s="12">
        <v>1283</v>
      </c>
      <c r="B1284" t="s">
        <v>1223</v>
      </c>
      <c r="G1284" s="14" t="s">
        <v>2827</v>
      </c>
      <c r="H1284" s="13">
        <v>38.29242</v>
      </c>
      <c r="I1284" s="13">
        <v>-122.29361</v>
      </c>
      <c r="J1284" s="13" t="b">
        <v>1</v>
      </c>
      <c r="N1284" s="13" t="s">
        <v>3019</v>
      </c>
      <c r="O1284" s="13" t="s">
        <v>3019</v>
      </c>
      <c r="R1284" s="13">
        <v>1172</v>
      </c>
      <c r="S1284" s="13">
        <v>1927</v>
      </c>
      <c r="T1284" s="22">
        <v>560800</v>
      </c>
      <c r="U1284" s="13" t="s">
        <v>3016</v>
      </c>
      <c r="V1284" s="13" t="s">
        <v>3333</v>
      </c>
      <c r="W1284" s="13">
        <f t="shared" si="41"/>
        <v>0</v>
      </c>
      <c r="X1284" s="13">
        <f t="shared" si="42"/>
        <v>0</v>
      </c>
      <c r="Y1284" s="12">
        <v>1</v>
      </c>
      <c r="AA1284" s="25">
        <v>41911</v>
      </c>
      <c r="AB1284" s="25">
        <v>42114</v>
      </c>
      <c r="AC1284" s="13">
        <f>DAYS360(AA1284,AB1284,TRUE)</f>
        <v>201</v>
      </c>
    </row>
    <row r="1285" spans="1:29">
      <c r="A1285" s="12">
        <v>1284</v>
      </c>
      <c r="B1285" t="s">
        <v>1426</v>
      </c>
      <c r="G1285" s="14" t="s">
        <v>2828</v>
      </c>
      <c r="H1285" s="13">
        <v>38.292422000000002</v>
      </c>
      <c r="I1285" s="13">
        <v>-122.293813</v>
      </c>
      <c r="J1285" s="13" t="b">
        <v>1</v>
      </c>
      <c r="N1285" s="13" t="s">
        <v>3019</v>
      </c>
      <c r="O1285" s="13" t="s">
        <v>3019</v>
      </c>
      <c r="R1285" s="13">
        <v>2498</v>
      </c>
      <c r="S1285" s="13">
        <v>1920</v>
      </c>
      <c r="T1285" s="22">
        <v>773000</v>
      </c>
      <c r="U1285" s="13" t="s">
        <v>3016</v>
      </c>
      <c r="V1285" s="14" t="s">
        <v>4298</v>
      </c>
      <c r="W1285" s="13">
        <f t="shared" si="41"/>
        <v>1</v>
      </c>
      <c r="X1285" s="13">
        <f t="shared" si="42"/>
        <v>0</v>
      </c>
      <c r="Y1285" s="12">
        <v>1</v>
      </c>
      <c r="AA1285" s="25">
        <v>42081</v>
      </c>
      <c r="AB1285" s="13" t="s">
        <v>3264</v>
      </c>
      <c r="AC1285" s="13" t="s">
        <v>4428</v>
      </c>
    </row>
    <row r="1286" spans="1:29">
      <c r="A1286" s="12">
        <v>1285</v>
      </c>
      <c r="B1286" t="s">
        <v>1224</v>
      </c>
      <c r="G1286" s="14" t="s">
        <v>2829</v>
      </c>
      <c r="H1286" s="13">
        <v>38.292475000000003</v>
      </c>
      <c r="I1286" s="13">
        <v>-122.294107</v>
      </c>
      <c r="J1286" s="13" t="b">
        <v>1</v>
      </c>
      <c r="N1286" s="13" t="s">
        <v>3019</v>
      </c>
      <c r="O1286" s="13" t="s">
        <v>3019</v>
      </c>
      <c r="R1286" s="13">
        <v>1788</v>
      </c>
      <c r="S1286" s="13">
        <v>1940</v>
      </c>
      <c r="T1286" s="22">
        <v>508700</v>
      </c>
      <c r="U1286" s="13" t="s">
        <v>3016</v>
      </c>
      <c r="V1286" s="14" t="s">
        <v>4299</v>
      </c>
      <c r="W1286" s="13">
        <f t="shared" si="41"/>
        <v>0</v>
      </c>
      <c r="X1286" s="13">
        <f t="shared" si="42"/>
        <v>1</v>
      </c>
      <c r="Y1286" s="12">
        <v>3</v>
      </c>
      <c r="AA1286" s="25">
        <v>42045</v>
      </c>
      <c r="AB1286" s="25">
        <v>42313</v>
      </c>
      <c r="AC1286" s="13">
        <f>DAYS360(AA1286,AB1286,TRUE)</f>
        <v>265</v>
      </c>
    </row>
    <row r="1287" spans="1:29">
      <c r="A1287" s="12">
        <v>1286</v>
      </c>
      <c r="B1287" t="s">
        <v>1225</v>
      </c>
      <c r="G1287" s="14" t="s">
        <v>2830</v>
      </c>
      <c r="H1287" s="13">
        <v>38.292214000000001</v>
      </c>
      <c r="I1287" s="13">
        <v>-122.285675</v>
      </c>
      <c r="J1287" s="13" t="b">
        <v>1</v>
      </c>
      <c r="N1287" s="13" t="s">
        <v>3019</v>
      </c>
      <c r="O1287" s="13" t="s">
        <v>3019</v>
      </c>
      <c r="R1287" s="13">
        <v>1808</v>
      </c>
      <c r="S1287" s="13">
        <v>1895</v>
      </c>
      <c r="T1287" s="22">
        <v>517600</v>
      </c>
      <c r="U1287" s="13" t="s">
        <v>3016</v>
      </c>
      <c r="V1287" s="14" t="s">
        <v>4224</v>
      </c>
      <c r="W1287" s="13">
        <f t="shared" si="41"/>
        <v>1</v>
      </c>
      <c r="X1287" s="13">
        <f t="shared" si="42"/>
        <v>0</v>
      </c>
      <c r="Y1287" s="12">
        <v>1</v>
      </c>
      <c r="AA1287" s="13" t="s">
        <v>4428</v>
      </c>
      <c r="AB1287" s="13" t="s">
        <v>4428</v>
      </c>
      <c r="AC1287" s="13" t="s">
        <v>4428</v>
      </c>
    </row>
    <row r="1288" spans="1:29">
      <c r="A1288" s="12">
        <v>1287</v>
      </c>
      <c r="B1288" t="s">
        <v>1226</v>
      </c>
      <c r="G1288" s="14" t="s">
        <v>2831</v>
      </c>
      <c r="H1288" s="13">
        <v>38.293185999999999</v>
      </c>
      <c r="I1288" s="13">
        <v>-122.28544100000001</v>
      </c>
      <c r="J1288" s="13" t="b">
        <v>1</v>
      </c>
      <c r="N1288" s="13" t="s">
        <v>3019</v>
      </c>
      <c r="O1288" s="13" t="s">
        <v>3019</v>
      </c>
      <c r="R1288" s="13">
        <v>2005</v>
      </c>
      <c r="S1288" s="13">
        <v>1911</v>
      </c>
      <c r="T1288" s="22">
        <v>626200</v>
      </c>
      <c r="U1288" s="13" t="s">
        <v>3016</v>
      </c>
      <c r="V1288" s="14" t="s">
        <v>4300</v>
      </c>
      <c r="W1288" s="13">
        <f t="shared" si="41"/>
        <v>1</v>
      </c>
      <c r="X1288" s="13">
        <f t="shared" si="42"/>
        <v>0</v>
      </c>
      <c r="Y1288" s="12">
        <v>1</v>
      </c>
      <c r="AA1288" s="25">
        <v>41901</v>
      </c>
      <c r="AB1288" s="25">
        <v>41929</v>
      </c>
      <c r="AC1288" s="13">
        <f>DAYS360(AA1288,AB1288,TRUE)</f>
        <v>28</v>
      </c>
    </row>
    <row r="1289" spans="1:29">
      <c r="A1289" s="12">
        <v>1288</v>
      </c>
      <c r="B1289" t="s">
        <v>1227</v>
      </c>
      <c r="G1289" s="14" t="s">
        <v>2832</v>
      </c>
      <c r="H1289" s="13">
        <v>38.293387000000003</v>
      </c>
      <c r="I1289" s="13">
        <v>-122.285309</v>
      </c>
      <c r="J1289" s="13" t="b">
        <v>1</v>
      </c>
      <c r="N1289" s="13" t="s">
        <v>3019</v>
      </c>
      <c r="O1289" s="13" t="s">
        <v>3019</v>
      </c>
      <c r="R1289" s="13">
        <v>3978</v>
      </c>
      <c r="S1289" s="13">
        <v>1928</v>
      </c>
      <c r="T1289" s="22">
        <v>847000</v>
      </c>
      <c r="U1289" s="13" t="s">
        <v>3016</v>
      </c>
      <c r="V1289" s="14" t="s">
        <v>4301</v>
      </c>
      <c r="W1289" s="13">
        <f t="shared" si="41"/>
        <v>1</v>
      </c>
      <c r="X1289" s="13">
        <f t="shared" si="42"/>
        <v>0</v>
      </c>
      <c r="Y1289" s="12">
        <v>2</v>
      </c>
      <c r="AA1289" s="25">
        <v>41991</v>
      </c>
      <c r="AB1289" s="13" t="s">
        <v>3265</v>
      </c>
      <c r="AC1289" s="13" t="s">
        <v>4428</v>
      </c>
    </row>
    <row r="1290" spans="1:29">
      <c r="A1290" s="12">
        <v>1289</v>
      </c>
      <c r="B1290" t="s">
        <v>1228</v>
      </c>
      <c r="G1290" s="14" t="s">
        <v>2833</v>
      </c>
      <c r="H1290" s="13">
        <v>38.293208999999997</v>
      </c>
      <c r="I1290" s="13">
        <v>-122.285979</v>
      </c>
      <c r="J1290" s="13" t="b">
        <v>1</v>
      </c>
      <c r="N1290" s="13" t="s">
        <v>3019</v>
      </c>
      <c r="O1290" s="13" t="s">
        <v>3019</v>
      </c>
      <c r="R1290" s="13">
        <v>3211</v>
      </c>
      <c r="S1290" s="13">
        <v>1928</v>
      </c>
      <c r="T1290" s="22">
        <v>1278400</v>
      </c>
      <c r="U1290" s="13" t="s">
        <v>3016</v>
      </c>
      <c r="V1290" s="14" t="s">
        <v>4302</v>
      </c>
      <c r="W1290" s="13">
        <f t="shared" si="41"/>
        <v>0</v>
      </c>
      <c r="X1290" s="13">
        <f t="shared" si="42"/>
        <v>0</v>
      </c>
      <c r="Y1290" s="12">
        <v>2</v>
      </c>
      <c r="AA1290" s="25">
        <v>41908</v>
      </c>
      <c r="AB1290" s="13" t="s">
        <v>3266</v>
      </c>
      <c r="AC1290" s="13" t="s">
        <v>4428</v>
      </c>
    </row>
    <row r="1291" spans="1:29">
      <c r="A1291" s="12">
        <v>1290</v>
      </c>
      <c r="B1291" t="s">
        <v>1229</v>
      </c>
      <c r="G1291" s="14" t="s">
        <v>2834</v>
      </c>
      <c r="H1291" s="13">
        <v>38.293472999999999</v>
      </c>
      <c r="I1291" s="13">
        <v>-122.28588499999999</v>
      </c>
      <c r="J1291" s="13" t="b">
        <v>1</v>
      </c>
      <c r="N1291" s="13" t="s">
        <v>3019</v>
      </c>
      <c r="O1291" s="13" t="s">
        <v>3019</v>
      </c>
      <c r="R1291" s="13">
        <v>5342</v>
      </c>
      <c r="S1291" s="13" t="s">
        <v>4428</v>
      </c>
      <c r="T1291" s="22">
        <v>1300000</v>
      </c>
      <c r="U1291" s="13" t="s">
        <v>3016</v>
      </c>
      <c r="V1291" s="14" t="s">
        <v>4303</v>
      </c>
      <c r="W1291" s="13">
        <f t="shared" si="41"/>
        <v>0</v>
      </c>
      <c r="X1291" s="13">
        <f t="shared" si="42"/>
        <v>0</v>
      </c>
      <c r="Y1291" s="12">
        <v>2</v>
      </c>
      <c r="AA1291" s="25">
        <v>41929</v>
      </c>
      <c r="AB1291" s="13" t="s">
        <v>3267</v>
      </c>
      <c r="AC1291" s="13" t="s">
        <v>4428</v>
      </c>
    </row>
    <row r="1292" spans="1:29">
      <c r="A1292" s="12">
        <v>1291</v>
      </c>
      <c r="B1292" t="s">
        <v>1230</v>
      </c>
      <c r="G1292" s="14" t="s">
        <v>2835</v>
      </c>
      <c r="H1292" s="13">
        <v>38.292876</v>
      </c>
      <c r="I1292" s="13">
        <v>-122.286908</v>
      </c>
      <c r="J1292" s="13" t="b">
        <v>1</v>
      </c>
      <c r="N1292" s="13" t="s">
        <v>3019</v>
      </c>
      <c r="O1292" s="13" t="s">
        <v>3019</v>
      </c>
      <c r="R1292" s="13">
        <v>4247</v>
      </c>
      <c r="S1292" s="13" t="s">
        <v>4428</v>
      </c>
      <c r="T1292" s="22">
        <v>1649000</v>
      </c>
      <c r="U1292" s="13" t="s">
        <v>3016</v>
      </c>
      <c r="V1292" s="14" t="s">
        <v>4282</v>
      </c>
      <c r="W1292" s="13">
        <f t="shared" si="41"/>
        <v>1</v>
      </c>
      <c r="X1292" s="13">
        <f t="shared" si="42"/>
        <v>0</v>
      </c>
      <c r="Y1292" s="12">
        <v>2</v>
      </c>
      <c r="AA1292" s="25">
        <v>41934</v>
      </c>
      <c r="AB1292" s="25">
        <v>42108</v>
      </c>
      <c r="AC1292" s="13">
        <f>DAYS360(AA1292,AB1292,TRUE)</f>
        <v>172</v>
      </c>
    </row>
    <row r="1293" spans="1:29">
      <c r="A1293" s="12">
        <v>1292</v>
      </c>
      <c r="B1293" t="s">
        <v>1541</v>
      </c>
      <c r="G1293" s="14" t="s">
        <v>2836</v>
      </c>
      <c r="H1293" s="13">
        <v>38.293044999999999</v>
      </c>
      <c r="I1293" s="13">
        <v>-122.28681400000001</v>
      </c>
      <c r="J1293" s="13" t="b">
        <v>1</v>
      </c>
      <c r="N1293" s="13" t="s">
        <v>3019</v>
      </c>
      <c r="O1293" s="13" t="s">
        <v>3019</v>
      </c>
      <c r="R1293" s="13">
        <v>2839</v>
      </c>
      <c r="S1293" s="13">
        <v>1905</v>
      </c>
      <c r="T1293" s="22">
        <v>1579800</v>
      </c>
      <c r="U1293" s="13" t="s">
        <v>3016</v>
      </c>
      <c r="V1293" s="14" t="s">
        <v>4304</v>
      </c>
      <c r="W1293" s="13">
        <f t="shared" si="41"/>
        <v>1</v>
      </c>
      <c r="X1293" s="13">
        <f t="shared" si="42"/>
        <v>0</v>
      </c>
      <c r="Y1293" s="12">
        <v>2</v>
      </c>
      <c r="AA1293" s="25">
        <v>42192</v>
      </c>
      <c r="AB1293" s="25">
        <v>42258</v>
      </c>
      <c r="AC1293" s="13">
        <f>DAYS360(AA1293,AB1293,TRUE)</f>
        <v>64</v>
      </c>
    </row>
    <row r="1294" spans="1:29">
      <c r="A1294" s="12">
        <v>1293</v>
      </c>
      <c r="B1294" t="s">
        <v>1231</v>
      </c>
      <c r="G1294" s="14" t="s">
        <v>2837</v>
      </c>
      <c r="H1294" s="13">
        <v>38.293199999999999</v>
      </c>
      <c r="I1294" s="13">
        <v>-122.28676</v>
      </c>
      <c r="J1294" s="13" t="b">
        <v>1</v>
      </c>
      <c r="N1294" s="13" t="s">
        <v>3019</v>
      </c>
      <c r="O1294" s="13" t="s">
        <v>3019</v>
      </c>
      <c r="R1294" s="13">
        <v>2690</v>
      </c>
      <c r="S1294" s="13">
        <v>1896</v>
      </c>
      <c r="T1294" s="22">
        <v>842800</v>
      </c>
      <c r="U1294" s="13" t="s">
        <v>3016</v>
      </c>
      <c r="V1294" s="13" t="s">
        <v>4305</v>
      </c>
      <c r="W1294" s="13">
        <f t="shared" si="41"/>
        <v>1</v>
      </c>
      <c r="X1294" s="13">
        <f t="shared" si="42"/>
        <v>0</v>
      </c>
      <c r="Y1294" s="12">
        <v>1</v>
      </c>
      <c r="AA1294" s="25">
        <v>42135</v>
      </c>
      <c r="AB1294" s="13" t="s">
        <v>3268</v>
      </c>
      <c r="AC1294" s="13" t="s">
        <v>4428</v>
      </c>
    </row>
    <row r="1295" spans="1:29">
      <c r="A1295" s="12">
        <v>1294</v>
      </c>
      <c r="B1295" t="s">
        <v>1232</v>
      </c>
      <c r="G1295" s="14" t="s">
        <v>2838</v>
      </c>
      <c r="H1295" s="13">
        <v>38.293359000000002</v>
      </c>
      <c r="I1295" s="13">
        <v>-122.286709</v>
      </c>
      <c r="J1295" s="13" t="b">
        <v>1</v>
      </c>
      <c r="N1295" s="13" t="s">
        <v>3019</v>
      </c>
      <c r="O1295" s="13" t="s">
        <v>3019</v>
      </c>
      <c r="R1295" s="13">
        <v>1919</v>
      </c>
      <c r="S1295" s="13">
        <v>1910</v>
      </c>
      <c r="T1295" s="22">
        <v>641000</v>
      </c>
      <c r="U1295" s="13" t="s">
        <v>3016</v>
      </c>
      <c r="V1295" s="14" t="s">
        <v>4306</v>
      </c>
      <c r="W1295" s="13">
        <f t="shared" si="41"/>
        <v>1</v>
      </c>
      <c r="X1295" s="13">
        <f t="shared" si="42"/>
        <v>0</v>
      </c>
      <c r="Y1295" s="12">
        <v>2</v>
      </c>
      <c r="AA1295" s="13" t="s">
        <v>3269</v>
      </c>
      <c r="AB1295" s="13" t="s">
        <v>3270</v>
      </c>
      <c r="AC1295" s="13" t="s">
        <v>4428</v>
      </c>
    </row>
    <row r="1296" spans="1:29">
      <c r="A1296" s="12">
        <v>1295</v>
      </c>
      <c r="B1296" t="s">
        <v>1233</v>
      </c>
      <c r="G1296" s="14" t="s">
        <v>2839</v>
      </c>
      <c r="H1296" s="13">
        <v>38.293607000000002</v>
      </c>
      <c r="I1296" s="13">
        <v>-122.286503</v>
      </c>
      <c r="J1296" s="13" t="b">
        <v>1</v>
      </c>
      <c r="N1296" s="13" t="s">
        <v>3019</v>
      </c>
      <c r="O1296" s="13" t="s">
        <v>3019</v>
      </c>
      <c r="R1296" s="13">
        <v>4717</v>
      </c>
      <c r="S1296" s="13">
        <v>1900</v>
      </c>
      <c r="T1296" s="22">
        <v>3103300</v>
      </c>
      <c r="U1296" s="13" t="s">
        <v>3016</v>
      </c>
      <c r="V1296" s="14" t="s">
        <v>4307</v>
      </c>
      <c r="W1296" s="13">
        <f t="shared" si="41"/>
        <v>0</v>
      </c>
      <c r="X1296" s="13">
        <f t="shared" si="42"/>
        <v>0</v>
      </c>
      <c r="Y1296" s="12">
        <v>2</v>
      </c>
      <c r="AA1296" s="13" t="s">
        <v>3271</v>
      </c>
      <c r="AB1296" s="25" t="s">
        <v>3272</v>
      </c>
      <c r="AC1296" s="13" t="s">
        <v>3273</v>
      </c>
    </row>
    <row r="1297" spans="1:29">
      <c r="A1297" s="12">
        <v>1296</v>
      </c>
      <c r="B1297" t="s">
        <v>1234</v>
      </c>
      <c r="G1297" s="14" t="s">
        <v>2840</v>
      </c>
      <c r="H1297" s="13">
        <v>38.293097000000003</v>
      </c>
      <c r="I1297" s="13">
        <v>-122.288135</v>
      </c>
      <c r="J1297" s="13" t="b">
        <v>1</v>
      </c>
      <c r="N1297" s="13" t="s">
        <v>3019</v>
      </c>
      <c r="O1297" s="13" t="s">
        <v>3019</v>
      </c>
      <c r="R1297" s="13">
        <v>2499</v>
      </c>
      <c r="S1297" s="13">
        <v>1917</v>
      </c>
      <c r="T1297" s="22">
        <v>732400</v>
      </c>
      <c r="U1297" s="13" t="s">
        <v>3016</v>
      </c>
      <c r="V1297" s="14" t="s">
        <v>4308</v>
      </c>
      <c r="W1297" s="13">
        <f t="shared" si="41"/>
        <v>1</v>
      </c>
      <c r="X1297" s="13">
        <f t="shared" si="42"/>
        <v>0</v>
      </c>
      <c r="Y1297" s="12">
        <v>2</v>
      </c>
      <c r="AA1297" s="25">
        <v>41914</v>
      </c>
      <c r="AB1297" s="13" t="s">
        <v>3129</v>
      </c>
      <c r="AC1297" s="13" t="s">
        <v>4428</v>
      </c>
    </row>
    <row r="1298" spans="1:29">
      <c r="A1298" s="12">
        <v>1297</v>
      </c>
      <c r="B1298" t="s">
        <v>1235</v>
      </c>
      <c r="G1298" s="14" t="s">
        <v>2841</v>
      </c>
      <c r="H1298" s="13">
        <v>38.292996000000002</v>
      </c>
      <c r="I1298" s="13">
        <v>-122.28928000000001</v>
      </c>
      <c r="J1298" s="13" t="b">
        <v>1</v>
      </c>
      <c r="N1298" s="13" t="s">
        <v>3019</v>
      </c>
      <c r="O1298" s="13" t="s">
        <v>3019</v>
      </c>
      <c r="R1298" s="13">
        <v>1964</v>
      </c>
      <c r="S1298" s="13">
        <v>1900</v>
      </c>
      <c r="T1298" s="22">
        <v>645100</v>
      </c>
      <c r="U1298" s="13" t="s">
        <v>3016</v>
      </c>
      <c r="V1298" s="14" t="s">
        <v>3889</v>
      </c>
      <c r="W1298" s="13">
        <f t="shared" si="41"/>
        <v>1</v>
      </c>
      <c r="X1298" s="13">
        <f t="shared" si="42"/>
        <v>0</v>
      </c>
      <c r="Y1298" s="12">
        <v>2</v>
      </c>
      <c r="AA1298" s="25">
        <v>41885</v>
      </c>
      <c r="AB1298" s="13" t="s">
        <v>3064</v>
      </c>
      <c r="AC1298" s="13" t="s">
        <v>4428</v>
      </c>
    </row>
    <row r="1299" spans="1:29">
      <c r="A1299" s="12">
        <v>1298</v>
      </c>
      <c r="B1299" t="s">
        <v>1236</v>
      </c>
      <c r="G1299" s="14" t="s">
        <v>2842</v>
      </c>
      <c r="H1299" s="13">
        <v>38.292740000000002</v>
      </c>
      <c r="I1299" s="13">
        <v>-122.28941</v>
      </c>
      <c r="J1299" s="13" t="b">
        <v>1</v>
      </c>
      <c r="N1299" s="13" t="s">
        <v>3019</v>
      </c>
      <c r="O1299" s="13" t="s">
        <v>3019</v>
      </c>
      <c r="R1299" s="13">
        <v>1200</v>
      </c>
      <c r="S1299" s="13">
        <v>1928</v>
      </c>
      <c r="T1299" s="22">
        <v>517100</v>
      </c>
      <c r="U1299" s="13" t="s">
        <v>3016</v>
      </c>
      <c r="V1299" s="14" t="s">
        <v>4309</v>
      </c>
      <c r="W1299" s="13">
        <f t="shared" si="41"/>
        <v>0</v>
      </c>
      <c r="X1299" s="13">
        <f t="shared" si="42"/>
        <v>1</v>
      </c>
      <c r="Y1299" s="12">
        <v>3</v>
      </c>
      <c r="AA1299" s="25">
        <v>42025</v>
      </c>
      <c r="AB1299" s="13" t="s">
        <v>3274</v>
      </c>
      <c r="AC1299" s="13" t="s">
        <v>4428</v>
      </c>
    </row>
    <row r="1300" spans="1:29">
      <c r="A1300" s="12">
        <v>1299</v>
      </c>
      <c r="B1300" t="s">
        <v>1237</v>
      </c>
      <c r="G1300" s="14" t="s">
        <v>2843</v>
      </c>
      <c r="H1300" s="13">
        <v>38.292752999999998</v>
      </c>
      <c r="I1300" s="13">
        <v>-122.28971</v>
      </c>
      <c r="J1300" s="13" t="b">
        <v>1</v>
      </c>
      <c r="N1300" s="13" t="s">
        <v>3019</v>
      </c>
      <c r="O1300" s="13" t="s">
        <v>3019</v>
      </c>
      <c r="R1300" s="19">
        <v>1200</v>
      </c>
      <c r="S1300" s="13" t="s">
        <v>4428</v>
      </c>
      <c r="T1300" s="22">
        <v>554200</v>
      </c>
      <c r="U1300" s="13" t="s">
        <v>3017</v>
      </c>
      <c r="V1300" s="13" t="s">
        <v>4310</v>
      </c>
      <c r="W1300" s="13">
        <f t="shared" si="41"/>
        <v>0</v>
      </c>
      <c r="X1300" s="13">
        <f t="shared" si="42"/>
        <v>0</v>
      </c>
      <c r="Y1300" s="12">
        <v>1</v>
      </c>
      <c r="AA1300" s="25" t="s">
        <v>3275</v>
      </c>
      <c r="AB1300" s="13" t="s">
        <v>3276</v>
      </c>
      <c r="AC1300" s="13" t="s">
        <v>4428</v>
      </c>
    </row>
    <row r="1301" spans="1:29">
      <c r="A1301" s="12">
        <v>1300</v>
      </c>
      <c r="B1301" t="s">
        <v>1238</v>
      </c>
      <c r="G1301" s="14" t="s">
        <v>2844</v>
      </c>
      <c r="H1301" s="13">
        <v>38.293197999999997</v>
      </c>
      <c r="I1301" s="13">
        <v>-122.290437</v>
      </c>
      <c r="J1301" s="13" t="b">
        <v>1</v>
      </c>
      <c r="N1301" s="13" t="s">
        <v>3019</v>
      </c>
      <c r="O1301" s="13" t="s">
        <v>3019</v>
      </c>
      <c r="R1301" s="13">
        <v>1187</v>
      </c>
      <c r="S1301" s="13">
        <v>1948</v>
      </c>
      <c r="T1301" s="22">
        <v>567800</v>
      </c>
      <c r="U1301" s="13" t="s">
        <v>3016</v>
      </c>
      <c r="V1301" s="13" t="s">
        <v>3333</v>
      </c>
      <c r="W1301" s="13">
        <f t="shared" si="41"/>
        <v>0</v>
      </c>
      <c r="X1301" s="13">
        <f t="shared" si="42"/>
        <v>0</v>
      </c>
      <c r="Y1301" s="12">
        <v>1</v>
      </c>
      <c r="AA1301" s="25">
        <v>41891</v>
      </c>
      <c r="AB1301" s="25">
        <v>41906</v>
      </c>
      <c r="AC1301" s="13">
        <f>DAYS360(AA1301,AB1301,TRUE)</f>
        <v>15</v>
      </c>
    </row>
    <row r="1302" spans="1:29">
      <c r="A1302" s="12">
        <v>1301</v>
      </c>
      <c r="B1302" t="s">
        <v>1239</v>
      </c>
      <c r="G1302" s="14" t="s">
        <v>2845</v>
      </c>
      <c r="H1302" s="13">
        <v>38.292791999999999</v>
      </c>
      <c r="I1302" s="13">
        <v>-122.290374</v>
      </c>
      <c r="J1302" s="13" t="b">
        <v>1</v>
      </c>
      <c r="N1302" s="13" t="s">
        <v>3019</v>
      </c>
      <c r="O1302" s="13" t="s">
        <v>3019</v>
      </c>
      <c r="R1302" s="13">
        <v>2478</v>
      </c>
      <c r="S1302" s="13">
        <v>1958</v>
      </c>
      <c r="T1302" s="22">
        <v>793500</v>
      </c>
      <c r="U1302" s="13" t="s">
        <v>3016</v>
      </c>
      <c r="V1302" s="13" t="s">
        <v>4267</v>
      </c>
      <c r="W1302" s="13">
        <f t="shared" si="41"/>
        <v>0</v>
      </c>
      <c r="X1302" s="13">
        <f t="shared" si="42"/>
        <v>0</v>
      </c>
      <c r="Y1302" s="12">
        <v>1</v>
      </c>
      <c r="AA1302" s="25">
        <v>41893</v>
      </c>
      <c r="AB1302" s="25">
        <v>41936</v>
      </c>
      <c r="AC1302" s="13">
        <f>DAYS360(AA1302,AB1302,TRUE)</f>
        <v>43</v>
      </c>
    </row>
    <row r="1303" spans="1:29">
      <c r="A1303" s="12">
        <v>1302</v>
      </c>
      <c r="B1303" t="s">
        <v>1427</v>
      </c>
      <c r="G1303" s="14" t="s">
        <v>2846</v>
      </c>
      <c r="H1303" s="13">
        <v>38.293343</v>
      </c>
      <c r="I1303" s="13">
        <v>-122.29154200000001</v>
      </c>
      <c r="J1303" s="13" t="b">
        <v>1</v>
      </c>
      <c r="N1303" s="13" t="s">
        <v>3019</v>
      </c>
      <c r="O1303" s="13" t="s">
        <v>3019</v>
      </c>
      <c r="R1303" s="19">
        <v>1100</v>
      </c>
      <c r="S1303" s="13" t="s">
        <v>4428</v>
      </c>
      <c r="T1303" s="22">
        <v>534200</v>
      </c>
      <c r="U1303" s="13" t="s">
        <v>3016</v>
      </c>
      <c r="V1303" s="14" t="s">
        <v>4311</v>
      </c>
      <c r="W1303" s="13">
        <f t="shared" si="41"/>
        <v>1</v>
      </c>
      <c r="X1303" s="13">
        <f t="shared" si="42"/>
        <v>0</v>
      </c>
      <c r="Y1303" s="12">
        <v>1</v>
      </c>
      <c r="AA1303" s="13" t="s">
        <v>4428</v>
      </c>
      <c r="AB1303" s="13" t="s">
        <v>4428</v>
      </c>
      <c r="AC1303" s="13" t="s">
        <v>4428</v>
      </c>
    </row>
    <row r="1304" spans="1:29">
      <c r="A1304" s="12">
        <v>1303</v>
      </c>
      <c r="B1304" t="s">
        <v>1240</v>
      </c>
      <c r="G1304" s="14" t="s">
        <v>2847</v>
      </c>
      <c r="H1304" s="13">
        <v>38.293450999999997</v>
      </c>
      <c r="I1304" s="13">
        <v>-122.291434</v>
      </c>
      <c r="J1304" s="13" t="b">
        <v>1</v>
      </c>
      <c r="N1304" s="13" t="s">
        <v>3019</v>
      </c>
      <c r="O1304" s="13" t="s">
        <v>3019</v>
      </c>
      <c r="R1304" s="13">
        <v>1008</v>
      </c>
      <c r="S1304" s="13">
        <v>1928</v>
      </c>
      <c r="T1304" s="22">
        <v>533700</v>
      </c>
      <c r="U1304" s="13" t="s">
        <v>3017</v>
      </c>
      <c r="V1304" s="14" t="s">
        <v>4312</v>
      </c>
      <c r="W1304" s="13">
        <f t="shared" si="41"/>
        <v>1</v>
      </c>
      <c r="X1304" s="13">
        <f t="shared" si="42"/>
        <v>1</v>
      </c>
      <c r="Y1304" s="12">
        <v>4</v>
      </c>
      <c r="AA1304" s="25">
        <v>41891</v>
      </c>
      <c r="AB1304" s="13" t="s">
        <v>3277</v>
      </c>
      <c r="AC1304" s="13" t="s">
        <v>4428</v>
      </c>
    </row>
    <row r="1305" spans="1:29">
      <c r="A1305" s="12">
        <v>1304</v>
      </c>
      <c r="B1305" t="s">
        <v>1241</v>
      </c>
      <c r="G1305" s="14" t="s">
        <v>2848</v>
      </c>
      <c r="H1305" s="13">
        <v>38.293615000000003</v>
      </c>
      <c r="I1305" s="13">
        <v>-122.29140599999999</v>
      </c>
      <c r="J1305" s="13" t="b">
        <v>1</v>
      </c>
      <c r="N1305" s="13" t="s">
        <v>3019</v>
      </c>
      <c r="O1305" s="13" t="s">
        <v>3019</v>
      </c>
      <c r="R1305" s="13">
        <v>3283</v>
      </c>
      <c r="S1305" s="13">
        <v>1925</v>
      </c>
      <c r="T1305" s="22">
        <v>1048500</v>
      </c>
      <c r="U1305" s="13" t="s">
        <v>3016</v>
      </c>
      <c r="V1305" s="14" t="s">
        <v>3889</v>
      </c>
      <c r="W1305" s="13">
        <f t="shared" si="41"/>
        <v>1</v>
      </c>
      <c r="X1305" s="13">
        <f t="shared" si="42"/>
        <v>0</v>
      </c>
      <c r="Y1305" s="12">
        <v>2</v>
      </c>
      <c r="AA1305" s="25">
        <v>41908</v>
      </c>
      <c r="AB1305" s="25">
        <v>42038</v>
      </c>
      <c r="AC1305" s="13">
        <f>DAYS360(AA1305,AB1305,TRUE)</f>
        <v>127</v>
      </c>
    </row>
    <row r="1306" spans="1:29">
      <c r="A1306" s="12">
        <v>1305</v>
      </c>
      <c r="B1306" t="s">
        <v>1242</v>
      </c>
      <c r="G1306" s="14" t="s">
        <v>2849</v>
      </c>
      <c r="H1306" s="13">
        <v>38.293601000000002</v>
      </c>
      <c r="I1306" s="13">
        <v>-122.290952</v>
      </c>
      <c r="J1306" s="13" t="b">
        <v>1</v>
      </c>
      <c r="N1306" s="13" t="s">
        <v>3019</v>
      </c>
      <c r="O1306" s="13" t="s">
        <v>3019</v>
      </c>
      <c r="R1306" s="13">
        <v>2876</v>
      </c>
      <c r="S1306" s="13">
        <v>1918</v>
      </c>
      <c r="T1306" s="22">
        <v>873800</v>
      </c>
      <c r="U1306" s="13" t="s">
        <v>3016</v>
      </c>
      <c r="V1306" s="13" t="s">
        <v>4267</v>
      </c>
      <c r="W1306" s="13">
        <f t="shared" si="41"/>
        <v>0</v>
      </c>
      <c r="X1306" s="13">
        <f t="shared" si="42"/>
        <v>0</v>
      </c>
      <c r="Y1306" s="12">
        <v>1</v>
      </c>
      <c r="AA1306" s="25">
        <v>41899</v>
      </c>
      <c r="AB1306" s="13" t="s">
        <v>3188</v>
      </c>
      <c r="AC1306" s="13" t="s">
        <v>4428</v>
      </c>
    </row>
    <row r="1307" spans="1:29">
      <c r="A1307" s="12">
        <v>1306</v>
      </c>
      <c r="B1307" t="s">
        <v>1243</v>
      </c>
      <c r="G1307" s="14" t="s">
        <v>2850</v>
      </c>
      <c r="H1307" s="13">
        <v>38.29372</v>
      </c>
      <c r="I1307" s="13">
        <v>-122.289033</v>
      </c>
      <c r="J1307" s="13" t="b">
        <v>1</v>
      </c>
      <c r="N1307" s="13" t="s">
        <v>3019</v>
      </c>
      <c r="O1307" s="13" t="s">
        <v>3019</v>
      </c>
      <c r="R1307" s="13">
        <v>3504</v>
      </c>
      <c r="S1307" s="13" t="s">
        <v>4428</v>
      </c>
      <c r="T1307" s="22">
        <v>991100</v>
      </c>
      <c r="U1307" s="13" t="s">
        <v>3016</v>
      </c>
      <c r="V1307" s="14" t="s">
        <v>3889</v>
      </c>
      <c r="W1307" s="13">
        <f t="shared" si="41"/>
        <v>1</v>
      </c>
      <c r="X1307" s="13">
        <f t="shared" si="42"/>
        <v>0</v>
      </c>
      <c r="Y1307" s="12">
        <v>2</v>
      </c>
      <c r="AA1307" s="13" t="s">
        <v>4428</v>
      </c>
      <c r="AB1307" s="13" t="s">
        <v>4428</v>
      </c>
      <c r="AC1307" s="13" t="s">
        <v>4428</v>
      </c>
    </row>
    <row r="1308" spans="1:29">
      <c r="A1308" s="12">
        <v>1307</v>
      </c>
      <c r="B1308" t="s">
        <v>1244</v>
      </c>
      <c r="G1308" s="14" t="s">
        <v>2851</v>
      </c>
      <c r="H1308" s="13">
        <v>38.294310000000003</v>
      </c>
      <c r="I1308" s="13">
        <v>-122.289558</v>
      </c>
      <c r="J1308" s="13" t="b">
        <v>1</v>
      </c>
      <c r="N1308" s="13" t="s">
        <v>3019</v>
      </c>
      <c r="O1308" s="13" t="s">
        <v>3019</v>
      </c>
      <c r="R1308" s="19">
        <v>1800</v>
      </c>
      <c r="S1308" s="13" t="s">
        <v>4428</v>
      </c>
      <c r="T1308" s="22" t="s">
        <v>4428</v>
      </c>
      <c r="U1308" s="13" t="s">
        <v>3016</v>
      </c>
      <c r="V1308" s="14" t="s">
        <v>4313</v>
      </c>
      <c r="W1308" s="13">
        <f t="shared" si="41"/>
        <v>0</v>
      </c>
      <c r="X1308" s="13">
        <f t="shared" si="42"/>
        <v>0</v>
      </c>
      <c r="Y1308" s="12">
        <v>2</v>
      </c>
      <c r="AA1308" s="13" t="s">
        <v>4428</v>
      </c>
      <c r="AB1308" s="13" t="s">
        <v>4428</v>
      </c>
      <c r="AC1308" s="13" t="s">
        <v>4428</v>
      </c>
    </row>
    <row r="1309" spans="1:29">
      <c r="A1309" s="12">
        <v>1308</v>
      </c>
      <c r="B1309" t="s">
        <v>1245</v>
      </c>
      <c r="G1309" s="14" t="s">
        <v>2852</v>
      </c>
      <c r="H1309" s="13">
        <v>38.294189000000003</v>
      </c>
      <c r="I1309" s="13">
        <v>-122.28951000000001</v>
      </c>
      <c r="J1309" s="13" t="b">
        <v>1</v>
      </c>
      <c r="N1309" s="13" t="s">
        <v>3019</v>
      </c>
      <c r="O1309" s="13" t="s">
        <v>3019</v>
      </c>
      <c r="R1309" s="13">
        <v>2522</v>
      </c>
      <c r="S1309" s="13">
        <v>1948</v>
      </c>
      <c r="T1309" s="22">
        <v>654200</v>
      </c>
      <c r="U1309" s="13" t="s">
        <v>3016</v>
      </c>
      <c r="V1309" s="14" t="s">
        <v>4313</v>
      </c>
      <c r="W1309" s="13">
        <f t="shared" si="41"/>
        <v>0</v>
      </c>
      <c r="X1309" s="13">
        <f t="shared" si="42"/>
        <v>0</v>
      </c>
      <c r="Y1309" s="12">
        <v>2</v>
      </c>
      <c r="AA1309" s="25" t="s">
        <v>3278</v>
      </c>
      <c r="AB1309" s="13" t="s">
        <v>3279</v>
      </c>
      <c r="AC1309" s="13" t="s">
        <v>4445</v>
      </c>
    </row>
    <row r="1310" spans="1:29">
      <c r="A1310" s="12">
        <v>1309</v>
      </c>
      <c r="B1310" t="s">
        <v>1246</v>
      </c>
      <c r="G1310" s="14" t="s">
        <v>2853</v>
      </c>
      <c r="H1310" s="13">
        <v>38.293900000000001</v>
      </c>
      <c r="I1310" s="13">
        <v>-122.289978</v>
      </c>
      <c r="J1310" s="13" t="b">
        <v>1</v>
      </c>
      <c r="N1310" s="13" t="s">
        <v>3019</v>
      </c>
      <c r="O1310" s="13" t="s">
        <v>3019</v>
      </c>
      <c r="R1310" s="13">
        <v>1730</v>
      </c>
      <c r="S1310" s="13">
        <v>1928</v>
      </c>
      <c r="T1310" s="22">
        <v>664500</v>
      </c>
      <c r="U1310" s="13" t="s">
        <v>3016</v>
      </c>
      <c r="V1310" s="14" t="s">
        <v>4314</v>
      </c>
      <c r="W1310" s="13">
        <f t="shared" si="41"/>
        <v>0</v>
      </c>
      <c r="X1310" s="13">
        <f t="shared" si="42"/>
        <v>0</v>
      </c>
      <c r="Y1310" s="12">
        <v>2</v>
      </c>
      <c r="AA1310" s="25">
        <v>41976</v>
      </c>
      <c r="AB1310" s="25">
        <v>42044</v>
      </c>
      <c r="AC1310" s="13">
        <f>DAYS360(AA1310,AB1310,TRUE)</f>
        <v>66</v>
      </c>
    </row>
    <row r="1311" spans="1:29">
      <c r="A1311" s="12">
        <v>1310</v>
      </c>
      <c r="B1311" t="s">
        <v>1247</v>
      </c>
      <c r="G1311" s="14" t="s">
        <v>2854</v>
      </c>
      <c r="H1311" s="13">
        <v>38.294131999999998</v>
      </c>
      <c r="I1311" s="13">
        <v>-122.291357</v>
      </c>
      <c r="J1311" s="13" t="b">
        <v>1</v>
      </c>
      <c r="N1311" s="13" t="s">
        <v>3019</v>
      </c>
      <c r="O1311" s="13" t="s">
        <v>3019</v>
      </c>
      <c r="R1311" s="13">
        <v>1428</v>
      </c>
      <c r="S1311" s="13">
        <v>1866</v>
      </c>
      <c r="T1311" s="22">
        <v>678700</v>
      </c>
      <c r="U1311" s="13" t="s">
        <v>3016</v>
      </c>
      <c r="V1311" s="14" t="s">
        <v>3889</v>
      </c>
      <c r="W1311" s="13">
        <f t="shared" si="41"/>
        <v>1</v>
      </c>
      <c r="X1311" s="13">
        <f t="shared" si="42"/>
        <v>0</v>
      </c>
      <c r="Y1311" s="12">
        <v>2</v>
      </c>
      <c r="AA1311" s="25">
        <v>41886</v>
      </c>
      <c r="AB1311" s="25">
        <v>41942</v>
      </c>
      <c r="AC1311" s="13">
        <f>DAYS360(AA1311,AB1311,TRUE)</f>
        <v>56</v>
      </c>
    </row>
    <row r="1312" spans="1:29">
      <c r="A1312" s="12">
        <v>1311</v>
      </c>
      <c r="B1312" t="s">
        <v>1248</v>
      </c>
      <c r="G1312" s="14" t="s">
        <v>2855</v>
      </c>
      <c r="H1312" s="13">
        <v>38.294244999999997</v>
      </c>
      <c r="I1312" s="13">
        <v>-122.29086100000001</v>
      </c>
      <c r="J1312" s="13" t="b">
        <v>1</v>
      </c>
      <c r="N1312" s="13" t="s">
        <v>3019</v>
      </c>
      <c r="O1312" s="13" t="s">
        <v>3019</v>
      </c>
      <c r="R1312" s="13">
        <v>1456</v>
      </c>
      <c r="S1312" s="13">
        <v>1940</v>
      </c>
      <c r="T1312" s="22">
        <v>599300</v>
      </c>
      <c r="U1312" s="13" t="s">
        <v>3016</v>
      </c>
      <c r="V1312" s="14" t="s">
        <v>3889</v>
      </c>
      <c r="W1312" s="13">
        <f t="shared" si="41"/>
        <v>1</v>
      </c>
      <c r="X1312" s="13">
        <f t="shared" si="42"/>
        <v>0</v>
      </c>
      <c r="Y1312" s="12">
        <v>2</v>
      </c>
      <c r="AA1312" s="25">
        <v>42214</v>
      </c>
      <c r="AB1312" s="25">
        <v>42263</v>
      </c>
      <c r="AC1312" s="13">
        <f>DAYS360(AA1312,AB1312,TRUE)</f>
        <v>47</v>
      </c>
    </row>
    <row r="1313" spans="1:29">
      <c r="A1313" s="12">
        <v>1312</v>
      </c>
      <c r="B1313" t="s">
        <v>1249</v>
      </c>
      <c r="G1313" s="14" t="s">
        <v>2856</v>
      </c>
      <c r="H1313" s="13">
        <v>38.294409999999999</v>
      </c>
      <c r="I1313" s="13">
        <v>-122.290834</v>
      </c>
      <c r="J1313" s="13" t="b">
        <v>1</v>
      </c>
      <c r="N1313" s="13" t="s">
        <v>3019</v>
      </c>
      <c r="O1313" s="13" t="s">
        <v>3019</v>
      </c>
      <c r="R1313" s="19">
        <v>1350</v>
      </c>
      <c r="S1313" s="13" t="s">
        <v>4428</v>
      </c>
      <c r="T1313" s="22">
        <v>93960</v>
      </c>
      <c r="U1313" s="13" t="s">
        <v>3016</v>
      </c>
      <c r="V1313" s="14" t="s">
        <v>4315</v>
      </c>
      <c r="W1313" s="13">
        <f t="shared" si="41"/>
        <v>0</v>
      </c>
      <c r="X1313" s="13">
        <f t="shared" si="42"/>
        <v>1</v>
      </c>
      <c r="Y1313" s="12">
        <v>3</v>
      </c>
      <c r="AA1313" s="25">
        <v>41992</v>
      </c>
      <c r="AB1313" s="25">
        <v>42012</v>
      </c>
      <c r="AC1313" s="13">
        <f>DAYS360(AA1313,AB1313,TRUE)</f>
        <v>19</v>
      </c>
    </row>
    <row r="1314" spans="1:29">
      <c r="A1314" s="12">
        <v>1313</v>
      </c>
      <c r="B1314" t="s">
        <v>1250</v>
      </c>
      <c r="G1314" s="14" t="s">
        <v>2857</v>
      </c>
      <c r="H1314" s="13">
        <v>38.294888999999998</v>
      </c>
      <c r="I1314" s="13">
        <v>-122.28874</v>
      </c>
      <c r="J1314" s="13" t="b">
        <v>1</v>
      </c>
      <c r="N1314" s="13" t="s">
        <v>3019</v>
      </c>
      <c r="O1314" s="13" t="s">
        <v>3019</v>
      </c>
      <c r="R1314" s="19">
        <v>600</v>
      </c>
      <c r="S1314" s="13" t="s">
        <v>4428</v>
      </c>
      <c r="T1314" s="22" t="s">
        <v>4428</v>
      </c>
      <c r="U1314" s="13" t="s">
        <v>3016</v>
      </c>
      <c r="V1314" s="13" t="s">
        <v>3333</v>
      </c>
      <c r="W1314" s="13">
        <f t="shared" si="41"/>
        <v>0</v>
      </c>
      <c r="X1314" s="13">
        <f t="shared" si="42"/>
        <v>0</v>
      </c>
      <c r="Y1314" s="12">
        <v>1</v>
      </c>
      <c r="AA1314" s="25">
        <v>41991</v>
      </c>
      <c r="AB1314" s="25">
        <v>42158</v>
      </c>
      <c r="AC1314" s="13">
        <f>DAYS360(AA1314,AB1314,TRUE)</f>
        <v>165</v>
      </c>
    </row>
    <row r="1315" spans="1:29">
      <c r="A1315" s="12">
        <v>1314</v>
      </c>
      <c r="B1315" t="s">
        <v>1251</v>
      </c>
      <c r="G1315" s="14" t="s">
        <v>2858</v>
      </c>
      <c r="H1315" s="13">
        <v>38.295006999999998</v>
      </c>
      <c r="I1315" s="13">
        <v>-122.289388</v>
      </c>
      <c r="J1315" s="13" t="b">
        <v>1</v>
      </c>
      <c r="N1315" s="13" t="s">
        <v>3019</v>
      </c>
      <c r="O1315" s="13" t="s">
        <v>3019</v>
      </c>
      <c r="R1315" s="19">
        <v>1600</v>
      </c>
      <c r="S1315" s="13" t="s">
        <v>4428</v>
      </c>
      <c r="T1315" s="22" t="s">
        <v>4428</v>
      </c>
      <c r="U1315" s="13" t="s">
        <v>3016</v>
      </c>
      <c r="V1315" s="14" t="s">
        <v>4316</v>
      </c>
      <c r="W1315" s="13">
        <f t="shared" si="41"/>
        <v>1</v>
      </c>
      <c r="X1315" s="13">
        <f t="shared" si="42"/>
        <v>0</v>
      </c>
      <c r="Y1315" s="12">
        <v>2</v>
      </c>
      <c r="AA1315" s="13" t="s">
        <v>4428</v>
      </c>
      <c r="AB1315" s="13" t="s">
        <v>4428</v>
      </c>
      <c r="AC1315" s="13" t="s">
        <v>4428</v>
      </c>
    </row>
    <row r="1316" spans="1:29">
      <c r="A1316" s="12">
        <v>1315</v>
      </c>
      <c r="B1316" t="s">
        <v>1542</v>
      </c>
      <c r="G1316" s="14" t="s">
        <v>2859</v>
      </c>
      <c r="H1316" s="13">
        <v>38.294719000000001</v>
      </c>
      <c r="I1316" s="13">
        <v>-122.29005100000001</v>
      </c>
      <c r="J1316" s="13" t="b">
        <v>1</v>
      </c>
      <c r="N1316" s="13" t="s">
        <v>3019</v>
      </c>
      <c r="O1316" s="13" t="s">
        <v>3019</v>
      </c>
      <c r="R1316" s="13">
        <v>2208</v>
      </c>
      <c r="S1316" s="13">
        <v>1928</v>
      </c>
      <c r="T1316" s="22">
        <v>977000</v>
      </c>
      <c r="U1316" s="13" t="s">
        <v>3016</v>
      </c>
      <c r="V1316" s="14" t="s">
        <v>4317</v>
      </c>
      <c r="W1316" s="13">
        <f t="shared" si="41"/>
        <v>1</v>
      </c>
      <c r="X1316" s="13">
        <f t="shared" si="42"/>
        <v>0</v>
      </c>
      <c r="Y1316" s="12">
        <v>1</v>
      </c>
      <c r="AA1316" s="25">
        <v>41894</v>
      </c>
      <c r="AB1316" s="13" t="s">
        <v>3135</v>
      </c>
      <c r="AC1316" s="13" t="s">
        <v>4428</v>
      </c>
    </row>
    <row r="1317" spans="1:29">
      <c r="A1317" s="12">
        <v>1316</v>
      </c>
      <c r="B1317" t="s">
        <v>1252</v>
      </c>
      <c r="G1317" s="14" t="s">
        <v>2860</v>
      </c>
      <c r="H1317" s="13">
        <v>38.294746000000004</v>
      </c>
      <c r="I1317" s="13">
        <v>-122.290772</v>
      </c>
      <c r="J1317" s="13" t="b">
        <v>1</v>
      </c>
      <c r="N1317" s="13" t="s">
        <v>3019</v>
      </c>
      <c r="O1317" s="13" t="s">
        <v>3019</v>
      </c>
      <c r="R1317" s="13">
        <v>2918</v>
      </c>
      <c r="S1317" s="13">
        <v>1918</v>
      </c>
      <c r="T1317" s="22">
        <v>1207300</v>
      </c>
      <c r="U1317" s="13" t="s">
        <v>3016</v>
      </c>
      <c r="V1317" s="14" t="s">
        <v>4318</v>
      </c>
      <c r="W1317" s="13">
        <f t="shared" si="41"/>
        <v>1</v>
      </c>
      <c r="X1317" s="13">
        <f t="shared" si="42"/>
        <v>0</v>
      </c>
      <c r="Y1317" s="12">
        <v>2</v>
      </c>
      <c r="AA1317" s="25">
        <v>42068</v>
      </c>
      <c r="AB1317" s="25">
        <v>42121</v>
      </c>
      <c r="AC1317" s="13">
        <f>DAYS360(AA1317,AB1317,TRUE)</f>
        <v>52</v>
      </c>
    </row>
    <row r="1318" spans="1:29">
      <c r="A1318" s="12">
        <v>1317</v>
      </c>
      <c r="B1318" t="s">
        <v>1502</v>
      </c>
      <c r="G1318" s="14" t="s">
        <v>2861</v>
      </c>
      <c r="H1318" s="13">
        <v>38.295236000000003</v>
      </c>
      <c r="I1318" s="13">
        <v>-122.29070400000001</v>
      </c>
      <c r="J1318" s="13" t="b">
        <v>1</v>
      </c>
      <c r="N1318" s="13" t="s">
        <v>3019</v>
      </c>
      <c r="O1318" s="13" t="s">
        <v>3019</v>
      </c>
      <c r="R1318" s="13">
        <v>1600</v>
      </c>
      <c r="S1318" s="13">
        <v>1904</v>
      </c>
      <c r="T1318" s="22" t="s">
        <v>4428</v>
      </c>
      <c r="U1318" s="13" t="s">
        <v>3016</v>
      </c>
      <c r="V1318" s="14" t="s">
        <v>4319</v>
      </c>
      <c r="W1318" s="13">
        <f t="shared" si="41"/>
        <v>1</v>
      </c>
      <c r="X1318" s="13">
        <f t="shared" si="42"/>
        <v>0</v>
      </c>
      <c r="Y1318" s="12">
        <v>2</v>
      </c>
      <c r="AA1318" s="13" t="s">
        <v>4428</v>
      </c>
      <c r="AB1318" s="13" t="s">
        <v>4428</v>
      </c>
      <c r="AC1318" s="13" t="s">
        <v>4428</v>
      </c>
    </row>
    <row r="1319" spans="1:29">
      <c r="A1319" s="12">
        <v>1318</v>
      </c>
      <c r="B1319" t="s">
        <v>1253</v>
      </c>
      <c r="G1319" s="14" t="s">
        <v>2862</v>
      </c>
      <c r="H1319" s="13">
        <v>38.295465</v>
      </c>
      <c r="I1319" s="13">
        <v>-122.29352900000001</v>
      </c>
      <c r="J1319" s="13" t="b">
        <v>1</v>
      </c>
      <c r="N1319" s="13" t="s">
        <v>3019</v>
      </c>
      <c r="O1319" s="13" t="s">
        <v>3019</v>
      </c>
      <c r="R1319" s="13">
        <v>2615</v>
      </c>
      <c r="S1319" s="13">
        <v>1910</v>
      </c>
      <c r="T1319" s="22" t="s">
        <v>4428</v>
      </c>
      <c r="U1319" s="13" t="s">
        <v>3016</v>
      </c>
      <c r="V1319" s="14" t="s">
        <v>4320</v>
      </c>
      <c r="W1319" s="13">
        <f t="shared" si="41"/>
        <v>0</v>
      </c>
      <c r="X1319" s="13">
        <f t="shared" si="42"/>
        <v>1</v>
      </c>
      <c r="Y1319" s="12">
        <v>3</v>
      </c>
      <c r="AA1319" s="13" t="s">
        <v>4428</v>
      </c>
      <c r="AB1319" s="13" t="s">
        <v>4428</v>
      </c>
      <c r="AC1319" s="13" t="s">
        <v>4428</v>
      </c>
    </row>
    <row r="1320" spans="1:29">
      <c r="A1320" s="12">
        <v>1319</v>
      </c>
      <c r="B1320" t="s">
        <v>1254</v>
      </c>
      <c r="G1320" s="14" t="s">
        <v>2863</v>
      </c>
      <c r="H1320" s="13">
        <v>38.295473999999999</v>
      </c>
      <c r="I1320" s="13">
        <v>-122.29337200000001</v>
      </c>
      <c r="J1320" s="13" t="b">
        <v>1</v>
      </c>
      <c r="N1320" s="13" t="s">
        <v>3019</v>
      </c>
      <c r="O1320" s="13" t="s">
        <v>3019</v>
      </c>
      <c r="R1320" s="19">
        <v>1700</v>
      </c>
      <c r="S1320" s="13" t="s">
        <v>4428</v>
      </c>
      <c r="T1320" s="22" t="s">
        <v>4428</v>
      </c>
      <c r="U1320" s="13" t="s">
        <v>3016</v>
      </c>
      <c r="V1320" s="14" t="s">
        <v>4321</v>
      </c>
      <c r="W1320" s="13">
        <f t="shared" si="41"/>
        <v>1</v>
      </c>
      <c r="X1320" s="13">
        <f t="shared" si="42"/>
        <v>0</v>
      </c>
      <c r="Y1320" s="12">
        <v>2</v>
      </c>
      <c r="AA1320" s="13" t="s">
        <v>4428</v>
      </c>
      <c r="AB1320" s="13" t="s">
        <v>4428</v>
      </c>
      <c r="AC1320" s="13" t="s">
        <v>4428</v>
      </c>
    </row>
    <row r="1321" spans="1:29">
      <c r="A1321" s="12">
        <v>1320</v>
      </c>
      <c r="B1321" t="s">
        <v>1255</v>
      </c>
      <c r="G1321" s="14" t="s">
        <v>2864</v>
      </c>
      <c r="H1321" s="13">
        <v>38.295354000000003</v>
      </c>
      <c r="I1321" s="13">
        <v>-122.292672</v>
      </c>
      <c r="J1321" s="13" t="b">
        <v>1</v>
      </c>
      <c r="N1321" s="13" t="s">
        <v>3019</v>
      </c>
      <c r="O1321" s="13" t="s">
        <v>3019</v>
      </c>
      <c r="R1321" s="19">
        <v>800</v>
      </c>
      <c r="S1321" s="13">
        <v>1900</v>
      </c>
      <c r="T1321" s="22">
        <v>614700</v>
      </c>
      <c r="U1321" s="13" t="s">
        <v>3016</v>
      </c>
      <c r="V1321" s="14" t="s">
        <v>4322</v>
      </c>
      <c r="W1321" s="13">
        <f t="shared" si="41"/>
        <v>0</v>
      </c>
      <c r="X1321" s="13">
        <f t="shared" si="42"/>
        <v>0</v>
      </c>
      <c r="Y1321" s="12">
        <v>2</v>
      </c>
      <c r="AA1321" s="13" t="s">
        <v>4428</v>
      </c>
      <c r="AB1321" s="13" t="s">
        <v>4428</v>
      </c>
      <c r="AC1321" s="13" t="s">
        <v>4428</v>
      </c>
    </row>
    <row r="1322" spans="1:29">
      <c r="A1322" s="12">
        <v>1321</v>
      </c>
      <c r="B1322" t="s">
        <v>1256</v>
      </c>
      <c r="G1322" s="14" t="s">
        <v>2865</v>
      </c>
      <c r="H1322" s="13">
        <v>38.295329000000002</v>
      </c>
      <c r="I1322" s="13">
        <v>-122.291738</v>
      </c>
      <c r="J1322" s="13" t="b">
        <v>1</v>
      </c>
      <c r="N1322" s="13" t="s">
        <v>3019</v>
      </c>
      <c r="O1322" s="13" t="s">
        <v>3019</v>
      </c>
      <c r="R1322" s="13">
        <v>2970</v>
      </c>
      <c r="S1322" s="13">
        <v>1892</v>
      </c>
      <c r="T1322" s="22">
        <v>911700</v>
      </c>
      <c r="U1322" s="13" t="s">
        <v>3016</v>
      </c>
      <c r="V1322" s="14" t="s">
        <v>4323</v>
      </c>
      <c r="W1322" s="13">
        <f t="shared" si="41"/>
        <v>0</v>
      </c>
      <c r="X1322" s="13">
        <f t="shared" si="42"/>
        <v>0</v>
      </c>
      <c r="Y1322" s="12">
        <v>1</v>
      </c>
      <c r="AA1322" s="13" t="s">
        <v>3280</v>
      </c>
      <c r="AB1322" s="25">
        <v>42412</v>
      </c>
      <c r="AC1322" s="13" t="s">
        <v>4428</v>
      </c>
    </row>
    <row r="1323" spans="1:29">
      <c r="A1323" s="12">
        <v>1322</v>
      </c>
      <c r="B1323" t="s">
        <v>1257</v>
      </c>
      <c r="G1323" s="14" t="s">
        <v>2866</v>
      </c>
      <c r="H1323" s="13">
        <v>38.295045999999999</v>
      </c>
      <c r="I1323" s="13">
        <v>-122.291785</v>
      </c>
      <c r="J1323" s="13" t="b">
        <v>1</v>
      </c>
      <c r="N1323" s="13" t="s">
        <v>3019</v>
      </c>
      <c r="O1323" s="13" t="s">
        <v>3019</v>
      </c>
      <c r="R1323" s="13">
        <v>2094</v>
      </c>
      <c r="S1323" s="13">
        <v>1912</v>
      </c>
      <c r="T1323" s="22">
        <v>945500</v>
      </c>
      <c r="U1323" s="13" t="s">
        <v>3016</v>
      </c>
      <c r="V1323" s="14" t="s">
        <v>4324</v>
      </c>
      <c r="W1323" s="13">
        <f t="shared" si="41"/>
        <v>0</v>
      </c>
      <c r="X1323" s="13">
        <f t="shared" si="42"/>
        <v>0</v>
      </c>
      <c r="Y1323" s="12">
        <v>2</v>
      </c>
      <c r="AA1323" s="13" t="s">
        <v>4428</v>
      </c>
      <c r="AB1323" s="13" t="s">
        <v>4428</v>
      </c>
      <c r="AC1323" s="13" t="s">
        <v>4428</v>
      </c>
    </row>
    <row r="1324" spans="1:29">
      <c r="A1324" s="12">
        <v>1323</v>
      </c>
      <c r="B1324" t="s">
        <v>1258</v>
      </c>
      <c r="G1324" s="14" t="s">
        <v>2867</v>
      </c>
      <c r="H1324" s="13">
        <v>38.294986000000002</v>
      </c>
      <c r="I1324" s="13">
        <v>-122.292557</v>
      </c>
      <c r="J1324" s="13" t="b">
        <v>1</v>
      </c>
      <c r="N1324" s="13" t="s">
        <v>3019</v>
      </c>
      <c r="O1324" s="13" t="s">
        <v>3019</v>
      </c>
      <c r="R1324" s="13">
        <v>1173</v>
      </c>
      <c r="S1324" s="13">
        <v>1898</v>
      </c>
      <c r="T1324" s="22">
        <v>590200</v>
      </c>
      <c r="U1324" s="13" t="s">
        <v>3016</v>
      </c>
      <c r="V1324" s="14" t="s">
        <v>4325</v>
      </c>
      <c r="W1324" s="13">
        <f t="shared" si="41"/>
        <v>0</v>
      </c>
      <c r="X1324" s="13">
        <f t="shared" si="42"/>
        <v>1</v>
      </c>
      <c r="Y1324" s="12">
        <v>3</v>
      </c>
      <c r="AA1324" s="13" t="s">
        <v>3281</v>
      </c>
      <c r="AB1324" s="25" t="s">
        <v>3282</v>
      </c>
      <c r="AC1324" s="13" t="s">
        <v>3283</v>
      </c>
    </row>
    <row r="1325" spans="1:29">
      <c r="A1325" s="12">
        <v>1324</v>
      </c>
      <c r="B1325" t="s">
        <v>1259</v>
      </c>
      <c r="G1325" s="14" t="s">
        <v>2868</v>
      </c>
      <c r="H1325" s="13">
        <v>38.294995</v>
      </c>
      <c r="I1325" s="13">
        <v>-122.29240299999999</v>
      </c>
      <c r="J1325" s="13" t="b">
        <v>1</v>
      </c>
      <c r="N1325" s="13" t="s">
        <v>3019</v>
      </c>
      <c r="O1325" s="13" t="s">
        <v>3019</v>
      </c>
      <c r="R1325" s="13">
        <v>1795</v>
      </c>
      <c r="S1325" s="13">
        <v>1916</v>
      </c>
      <c r="T1325" s="22">
        <v>729200</v>
      </c>
      <c r="U1325" s="13" t="s">
        <v>3017</v>
      </c>
      <c r="V1325" s="14" t="s">
        <v>4326</v>
      </c>
      <c r="W1325" s="13">
        <f t="shared" si="41"/>
        <v>0</v>
      </c>
      <c r="X1325" s="13">
        <f t="shared" si="42"/>
        <v>0</v>
      </c>
      <c r="Y1325" s="12">
        <v>4</v>
      </c>
      <c r="AA1325" s="13" t="s">
        <v>4428</v>
      </c>
      <c r="AB1325" s="13" t="s">
        <v>4428</v>
      </c>
      <c r="AC1325" s="13" t="s">
        <v>4428</v>
      </c>
    </row>
    <row r="1326" spans="1:29">
      <c r="A1326" s="12">
        <v>1325</v>
      </c>
      <c r="B1326" t="s">
        <v>1260</v>
      </c>
      <c r="G1326" s="14" t="s">
        <v>2869</v>
      </c>
      <c r="H1326" s="13">
        <v>38.294939999999997</v>
      </c>
      <c r="I1326" s="13">
        <v>-122.29228999999999</v>
      </c>
      <c r="J1326" s="13" t="b">
        <v>1</v>
      </c>
      <c r="N1326" s="13" t="s">
        <v>3019</v>
      </c>
      <c r="O1326" s="13" t="s">
        <v>3019</v>
      </c>
      <c r="R1326" s="13">
        <v>1627</v>
      </c>
      <c r="S1326" s="13">
        <v>1895</v>
      </c>
      <c r="T1326" s="22">
        <v>691500</v>
      </c>
      <c r="U1326" s="13" t="s">
        <v>3017</v>
      </c>
      <c r="V1326" s="14" t="s">
        <v>4327</v>
      </c>
      <c r="W1326" s="13">
        <f t="shared" si="41"/>
        <v>0</v>
      </c>
      <c r="X1326" s="13">
        <f t="shared" si="42"/>
        <v>0</v>
      </c>
      <c r="Y1326" s="12">
        <v>4</v>
      </c>
      <c r="AA1326" s="13" t="s">
        <v>3284</v>
      </c>
      <c r="AB1326" s="13" t="s">
        <v>3285</v>
      </c>
      <c r="AC1326" s="13" t="s">
        <v>4428</v>
      </c>
    </row>
    <row r="1327" spans="1:29">
      <c r="A1327" s="12">
        <v>1326</v>
      </c>
      <c r="B1327" t="s">
        <v>1261</v>
      </c>
      <c r="G1327" s="14" t="s">
        <v>2870</v>
      </c>
      <c r="H1327" s="13">
        <v>38.294955000000002</v>
      </c>
      <c r="I1327" s="13">
        <v>-122.292137</v>
      </c>
      <c r="J1327" s="13" t="b">
        <v>1</v>
      </c>
      <c r="N1327" s="13" t="s">
        <v>3019</v>
      </c>
      <c r="O1327" s="13" t="s">
        <v>3019</v>
      </c>
      <c r="R1327" s="13">
        <v>1585</v>
      </c>
      <c r="S1327" s="13">
        <v>1912</v>
      </c>
      <c r="T1327" s="22">
        <v>688500</v>
      </c>
      <c r="U1327" s="13" t="s">
        <v>3017</v>
      </c>
      <c r="V1327" s="14" t="s">
        <v>4328</v>
      </c>
      <c r="W1327" s="13">
        <f t="shared" si="41"/>
        <v>0</v>
      </c>
      <c r="X1327" s="13">
        <f t="shared" si="42"/>
        <v>0</v>
      </c>
      <c r="Y1327" s="12">
        <v>4</v>
      </c>
      <c r="AA1327" s="13" t="s">
        <v>4428</v>
      </c>
      <c r="AB1327" s="13" t="s">
        <v>4428</v>
      </c>
      <c r="AC1327" s="13" t="s">
        <v>4428</v>
      </c>
    </row>
    <row r="1328" spans="1:29">
      <c r="A1328" s="12">
        <v>1327</v>
      </c>
      <c r="B1328" t="s">
        <v>1262</v>
      </c>
      <c r="G1328" s="14" t="s">
        <v>2871</v>
      </c>
      <c r="H1328" s="13">
        <v>38.293833999999997</v>
      </c>
      <c r="I1328" s="13">
        <v>-122.28523800000001</v>
      </c>
      <c r="J1328" s="13" t="b">
        <v>1</v>
      </c>
      <c r="N1328" s="13" t="s">
        <v>3019</v>
      </c>
      <c r="O1328" s="13" t="s">
        <v>3019</v>
      </c>
      <c r="R1328" s="13">
        <v>2160</v>
      </c>
      <c r="S1328" s="13">
        <v>1900</v>
      </c>
      <c r="T1328" s="22">
        <v>736800</v>
      </c>
      <c r="U1328" s="13" t="s">
        <v>3016</v>
      </c>
      <c r="V1328" s="14" t="s">
        <v>4329</v>
      </c>
      <c r="W1328" s="13">
        <f t="shared" si="41"/>
        <v>1</v>
      </c>
      <c r="X1328" s="13">
        <f t="shared" si="42"/>
        <v>0</v>
      </c>
      <c r="Y1328" s="12">
        <v>2</v>
      </c>
      <c r="AA1328" s="25">
        <v>41911</v>
      </c>
      <c r="AB1328" s="13" t="s">
        <v>3286</v>
      </c>
      <c r="AC1328" s="13" t="s">
        <v>4428</v>
      </c>
    </row>
    <row r="1329" spans="1:29">
      <c r="A1329" s="12">
        <v>1328</v>
      </c>
      <c r="B1329" t="s">
        <v>1263</v>
      </c>
      <c r="G1329" s="14" t="s">
        <v>2872</v>
      </c>
      <c r="H1329" s="13">
        <v>38.294254000000002</v>
      </c>
      <c r="I1329" s="13">
        <v>-122.285066</v>
      </c>
      <c r="J1329" s="13" t="b">
        <v>1</v>
      </c>
      <c r="N1329" s="13" t="s">
        <v>3019</v>
      </c>
      <c r="O1329" s="13" t="s">
        <v>3019</v>
      </c>
      <c r="R1329" s="13">
        <v>1078</v>
      </c>
      <c r="S1329" s="13">
        <v>1918</v>
      </c>
      <c r="T1329" s="22">
        <v>538800</v>
      </c>
      <c r="U1329" s="13" t="s">
        <v>3016</v>
      </c>
      <c r="V1329" s="13" t="s">
        <v>4267</v>
      </c>
      <c r="W1329" s="13">
        <f t="shared" si="41"/>
        <v>0</v>
      </c>
      <c r="X1329" s="13">
        <f t="shared" si="42"/>
        <v>0</v>
      </c>
      <c r="Y1329" s="12">
        <v>1</v>
      </c>
      <c r="AA1329" s="25">
        <v>41892</v>
      </c>
      <c r="AB1329" s="25">
        <v>42073</v>
      </c>
      <c r="AC1329" s="13">
        <f>DAYS360(AA1329,AB1329,TRUE)</f>
        <v>180</v>
      </c>
    </row>
    <row r="1330" spans="1:29">
      <c r="A1330" s="12">
        <v>1329</v>
      </c>
      <c r="B1330" t="s">
        <v>1264</v>
      </c>
      <c r="G1330" s="14" t="s">
        <v>2873</v>
      </c>
      <c r="H1330" s="13">
        <v>38.294231000000003</v>
      </c>
      <c r="I1330" s="13">
        <v>-122.285673</v>
      </c>
      <c r="J1330" s="13" t="b">
        <v>1</v>
      </c>
      <c r="N1330" s="13" t="s">
        <v>3019</v>
      </c>
      <c r="O1330" s="13" t="s">
        <v>3019</v>
      </c>
      <c r="R1330" s="19">
        <v>2000</v>
      </c>
      <c r="S1330" s="13" t="s">
        <v>4428</v>
      </c>
      <c r="T1330" s="22">
        <v>74600</v>
      </c>
      <c r="U1330" s="13" t="s">
        <v>3016</v>
      </c>
      <c r="V1330" s="14" t="s">
        <v>4330</v>
      </c>
      <c r="W1330" s="13">
        <f t="shared" si="41"/>
        <v>0</v>
      </c>
      <c r="X1330" s="13">
        <f t="shared" si="42"/>
        <v>1</v>
      </c>
      <c r="Y1330" s="12">
        <v>3</v>
      </c>
      <c r="AA1330" s="13" t="s">
        <v>4428</v>
      </c>
      <c r="AB1330" s="13" t="s">
        <v>4428</v>
      </c>
      <c r="AC1330" s="13" t="s">
        <v>4428</v>
      </c>
    </row>
    <row r="1331" spans="1:29">
      <c r="A1331" s="12">
        <v>1330</v>
      </c>
      <c r="B1331" t="s">
        <v>1265</v>
      </c>
      <c r="G1331" s="14" t="s">
        <v>2874</v>
      </c>
      <c r="H1331" s="13">
        <v>38.294522000000001</v>
      </c>
      <c r="I1331" s="13">
        <v>-122.285507</v>
      </c>
      <c r="J1331" s="13" t="b">
        <v>1</v>
      </c>
      <c r="N1331" s="13" t="s">
        <v>3019</v>
      </c>
      <c r="O1331" s="13" t="s">
        <v>3019</v>
      </c>
      <c r="R1331" s="19">
        <v>700</v>
      </c>
      <c r="S1331" s="13" t="s">
        <v>4428</v>
      </c>
      <c r="T1331" s="22">
        <v>193800</v>
      </c>
      <c r="U1331" s="13" t="s">
        <v>3017</v>
      </c>
      <c r="V1331" s="14" t="s">
        <v>4113</v>
      </c>
      <c r="W1331" s="13">
        <f t="shared" si="41"/>
        <v>0</v>
      </c>
      <c r="X1331" s="13">
        <f t="shared" si="42"/>
        <v>1</v>
      </c>
      <c r="Y1331" s="12">
        <v>4</v>
      </c>
      <c r="AA1331" s="13" t="s">
        <v>3287</v>
      </c>
      <c r="AB1331" s="13" t="s">
        <v>3288</v>
      </c>
      <c r="AC1331" s="13" t="s">
        <v>4428</v>
      </c>
    </row>
    <row r="1332" spans="1:29">
      <c r="A1332" s="12">
        <v>1331</v>
      </c>
      <c r="B1332" t="s">
        <v>1266</v>
      </c>
      <c r="G1332" s="14" t="s">
        <v>2875</v>
      </c>
      <c r="H1332" s="13">
        <v>38.294887000000003</v>
      </c>
      <c r="I1332" s="13">
        <v>-122.285056</v>
      </c>
      <c r="J1332" s="13" t="b">
        <v>1</v>
      </c>
      <c r="N1332" s="13" t="s">
        <v>3019</v>
      </c>
      <c r="O1332" s="13" t="s">
        <v>3019</v>
      </c>
      <c r="R1332" s="13">
        <v>3610</v>
      </c>
      <c r="S1332" s="13">
        <v>1887</v>
      </c>
      <c r="T1332" s="22">
        <v>883000</v>
      </c>
      <c r="U1332" s="13" t="s">
        <v>3016</v>
      </c>
      <c r="V1332" s="14" t="s">
        <v>4331</v>
      </c>
      <c r="W1332" s="13">
        <f t="shared" si="41"/>
        <v>0</v>
      </c>
      <c r="X1332" s="13">
        <f t="shared" si="42"/>
        <v>0</v>
      </c>
      <c r="Y1332" s="12">
        <v>2</v>
      </c>
      <c r="AA1332" s="25">
        <v>41901</v>
      </c>
      <c r="AB1332" s="13" t="s">
        <v>3289</v>
      </c>
      <c r="AC1332" s="13" t="s">
        <v>4428</v>
      </c>
    </row>
    <row r="1333" spans="1:29">
      <c r="A1333" s="12">
        <v>1332</v>
      </c>
      <c r="B1333" t="s">
        <v>1267</v>
      </c>
      <c r="G1333" s="14" t="s">
        <v>2876</v>
      </c>
      <c r="H1333" s="13">
        <v>38.294178000000002</v>
      </c>
      <c r="I1333" s="13">
        <v>-122.286784</v>
      </c>
      <c r="J1333" s="13" t="b">
        <v>1</v>
      </c>
      <c r="N1333" s="13" t="s">
        <v>3019</v>
      </c>
      <c r="O1333" s="13" t="s">
        <v>3019</v>
      </c>
      <c r="R1333" s="19">
        <v>900</v>
      </c>
      <c r="S1333" s="13" t="s">
        <v>4428</v>
      </c>
      <c r="T1333" s="22">
        <v>402600</v>
      </c>
      <c r="U1333" s="13" t="s">
        <v>3016</v>
      </c>
      <c r="V1333" s="14" t="s">
        <v>4332</v>
      </c>
      <c r="W1333" s="13">
        <f t="shared" si="41"/>
        <v>0</v>
      </c>
      <c r="X1333" s="13">
        <f t="shared" si="42"/>
        <v>0</v>
      </c>
      <c r="Y1333" s="12">
        <v>2</v>
      </c>
      <c r="AA1333" s="13" t="s">
        <v>4428</v>
      </c>
      <c r="AB1333" s="13" t="s">
        <v>4428</v>
      </c>
      <c r="AC1333" s="13" t="s">
        <v>4428</v>
      </c>
    </row>
    <row r="1334" spans="1:29">
      <c r="A1334" s="12">
        <v>1333</v>
      </c>
      <c r="B1334" t="s">
        <v>1268</v>
      </c>
      <c r="G1334" s="14" t="s">
        <v>2877</v>
      </c>
      <c r="H1334" s="13">
        <v>38.294704000000003</v>
      </c>
      <c r="I1334" s="13">
        <v>-122.28692599999999</v>
      </c>
      <c r="J1334" s="13" t="b">
        <v>1</v>
      </c>
      <c r="N1334" s="13" t="s">
        <v>3018</v>
      </c>
      <c r="O1334" s="13" t="s">
        <v>3018</v>
      </c>
      <c r="R1334" s="19">
        <v>3200</v>
      </c>
      <c r="S1334" s="13" t="s">
        <v>4428</v>
      </c>
      <c r="T1334" s="22" t="s">
        <v>4428</v>
      </c>
      <c r="U1334" s="13" t="s">
        <v>3016</v>
      </c>
      <c r="V1334" s="14" t="s">
        <v>4333</v>
      </c>
      <c r="W1334" s="13">
        <f t="shared" si="41"/>
        <v>0</v>
      </c>
      <c r="X1334" s="13">
        <f t="shared" si="42"/>
        <v>0</v>
      </c>
      <c r="Y1334" s="12">
        <v>2</v>
      </c>
      <c r="AA1334" s="25">
        <v>41989</v>
      </c>
      <c r="AB1334" s="25">
        <v>42011</v>
      </c>
      <c r="AC1334" s="13">
        <f>DAYS360(AA1334,AB1334,TRUE)</f>
        <v>21</v>
      </c>
    </row>
    <row r="1335" spans="1:29">
      <c r="A1335" s="12">
        <v>1334</v>
      </c>
      <c r="B1335" t="s">
        <v>1269</v>
      </c>
      <c r="G1335" s="14" t="s">
        <v>2878</v>
      </c>
      <c r="H1335" s="13">
        <v>38.294443000000001</v>
      </c>
      <c r="I1335" s="13">
        <v>-122.288023</v>
      </c>
      <c r="J1335" s="13" t="b">
        <v>1</v>
      </c>
      <c r="N1335" s="13" t="s">
        <v>3019</v>
      </c>
      <c r="O1335" s="13" t="s">
        <v>3019</v>
      </c>
      <c r="R1335" s="13">
        <v>1527</v>
      </c>
      <c r="S1335" s="13">
        <v>1906</v>
      </c>
      <c r="T1335" s="22">
        <v>615800</v>
      </c>
      <c r="U1335" s="13" t="s">
        <v>3016</v>
      </c>
      <c r="V1335" s="14" t="s">
        <v>3889</v>
      </c>
      <c r="W1335" s="13">
        <f t="shared" si="41"/>
        <v>1</v>
      </c>
      <c r="X1335" s="13">
        <f t="shared" si="42"/>
        <v>0</v>
      </c>
      <c r="Y1335" s="12">
        <v>2</v>
      </c>
      <c r="AA1335" s="13" t="s">
        <v>4428</v>
      </c>
      <c r="AB1335" s="13" t="s">
        <v>4428</v>
      </c>
      <c r="AC1335" s="13" t="s">
        <v>4428</v>
      </c>
    </row>
    <row r="1336" spans="1:29">
      <c r="A1336" s="12">
        <v>1335</v>
      </c>
      <c r="B1336" t="s">
        <v>1270</v>
      </c>
      <c r="G1336" s="14" t="s">
        <v>2879</v>
      </c>
      <c r="H1336" s="13">
        <v>38.294415999999998</v>
      </c>
      <c r="I1336" s="13">
        <v>-122.287479</v>
      </c>
      <c r="J1336" s="13" t="b">
        <v>1</v>
      </c>
      <c r="N1336" s="13" t="s">
        <v>3018</v>
      </c>
      <c r="O1336" s="13" t="s">
        <v>3018</v>
      </c>
      <c r="R1336" s="19">
        <v>5625</v>
      </c>
      <c r="S1336" s="13" t="s">
        <v>4428</v>
      </c>
      <c r="T1336" s="22" t="s">
        <v>4428</v>
      </c>
      <c r="U1336" s="13" t="s">
        <v>3016</v>
      </c>
      <c r="V1336" s="14" t="s">
        <v>4334</v>
      </c>
      <c r="W1336" s="13">
        <f t="shared" si="41"/>
        <v>0</v>
      </c>
      <c r="X1336" s="13">
        <f t="shared" si="42"/>
        <v>1</v>
      </c>
      <c r="Y1336" s="12">
        <v>3</v>
      </c>
      <c r="AA1336" s="13" t="s">
        <v>4428</v>
      </c>
      <c r="AB1336" s="13" t="s">
        <v>4428</v>
      </c>
      <c r="AC1336" s="13" t="s">
        <v>4428</v>
      </c>
    </row>
    <row r="1337" spans="1:29">
      <c r="A1337" s="12">
        <v>1336</v>
      </c>
      <c r="B1337" t="s">
        <v>1271</v>
      </c>
      <c r="G1337" s="14" t="s">
        <v>2880</v>
      </c>
      <c r="H1337" s="13">
        <v>38.294767</v>
      </c>
      <c r="I1337" s="13">
        <v>-122.287463</v>
      </c>
      <c r="J1337" s="13" t="b">
        <v>1</v>
      </c>
      <c r="N1337" s="13" t="s">
        <v>3019</v>
      </c>
      <c r="O1337" s="13" t="s">
        <v>3019</v>
      </c>
      <c r="R1337" s="13">
        <v>2062</v>
      </c>
      <c r="S1337" s="13">
        <v>1909</v>
      </c>
      <c r="T1337" s="22">
        <v>871300</v>
      </c>
      <c r="U1337" s="13" t="s">
        <v>3016</v>
      </c>
      <c r="V1337" s="14" t="s">
        <v>4335</v>
      </c>
      <c r="W1337" s="13">
        <f t="shared" si="41"/>
        <v>0</v>
      </c>
      <c r="X1337" s="13">
        <f t="shared" si="42"/>
        <v>0</v>
      </c>
      <c r="Y1337" s="12">
        <v>2</v>
      </c>
      <c r="AA1337" s="25">
        <v>41901</v>
      </c>
      <c r="AB1337" s="13" t="s">
        <v>3057</v>
      </c>
      <c r="AC1337" s="13" t="s">
        <v>4428</v>
      </c>
    </row>
    <row r="1338" spans="1:29">
      <c r="A1338" s="12">
        <v>1337</v>
      </c>
      <c r="B1338" t="s">
        <v>1272</v>
      </c>
      <c r="G1338" s="14" t="s">
        <v>2881</v>
      </c>
      <c r="H1338" s="13">
        <v>38.295284000000002</v>
      </c>
      <c r="I1338" s="13">
        <v>-122.284616</v>
      </c>
      <c r="J1338" s="13" t="b">
        <v>1</v>
      </c>
      <c r="N1338" s="13" t="s">
        <v>3019</v>
      </c>
      <c r="O1338" s="13" t="s">
        <v>3019</v>
      </c>
      <c r="R1338" s="19">
        <v>850</v>
      </c>
      <c r="S1338" s="13" t="s">
        <v>4428</v>
      </c>
      <c r="T1338" s="22" t="s">
        <v>4428</v>
      </c>
      <c r="U1338" s="13" t="s">
        <v>3016</v>
      </c>
      <c r="V1338" s="14" t="s">
        <v>3684</v>
      </c>
      <c r="W1338" s="13">
        <f t="shared" si="41"/>
        <v>1</v>
      </c>
      <c r="X1338" s="13">
        <f t="shared" si="42"/>
        <v>0</v>
      </c>
      <c r="Y1338" s="12">
        <v>2</v>
      </c>
      <c r="AA1338" s="25">
        <v>42039</v>
      </c>
      <c r="AB1338" s="13" t="s">
        <v>3290</v>
      </c>
      <c r="AC1338" s="13" t="s">
        <v>4428</v>
      </c>
    </row>
    <row r="1339" spans="1:29">
      <c r="A1339" s="12">
        <v>1338</v>
      </c>
      <c r="B1339" t="s">
        <v>1273</v>
      </c>
      <c r="G1339" s="14" t="s">
        <v>2882</v>
      </c>
      <c r="H1339" s="13">
        <v>38.295228000000002</v>
      </c>
      <c r="I1339" s="13">
        <v>-122.285235</v>
      </c>
      <c r="J1339" s="13" t="b">
        <v>1</v>
      </c>
      <c r="N1339" s="13" t="s">
        <v>3019</v>
      </c>
      <c r="O1339" s="13" t="s">
        <v>3019</v>
      </c>
      <c r="R1339" s="13">
        <v>2676</v>
      </c>
      <c r="S1339" s="13">
        <v>1890</v>
      </c>
      <c r="T1339" s="22">
        <v>848700</v>
      </c>
      <c r="U1339" s="13" t="s">
        <v>3017</v>
      </c>
      <c r="V1339" s="14" t="s">
        <v>4336</v>
      </c>
      <c r="W1339" s="13">
        <f t="shared" si="41"/>
        <v>1</v>
      </c>
      <c r="X1339" s="13">
        <f t="shared" si="42"/>
        <v>1</v>
      </c>
      <c r="Y1339" s="12">
        <v>4</v>
      </c>
      <c r="AA1339" s="25">
        <v>41928</v>
      </c>
      <c r="AB1339" s="13" t="s">
        <v>3291</v>
      </c>
      <c r="AC1339" s="13" t="s">
        <v>4428</v>
      </c>
    </row>
    <row r="1340" spans="1:29">
      <c r="A1340" s="12">
        <v>1339</v>
      </c>
      <c r="B1340" t="s">
        <v>1274</v>
      </c>
      <c r="G1340" s="14" t="s">
        <v>2883</v>
      </c>
      <c r="H1340" s="13">
        <v>38.295943000000001</v>
      </c>
      <c r="I1340" s="13">
        <v>-122.285775</v>
      </c>
      <c r="J1340" s="13" t="b">
        <v>1</v>
      </c>
      <c r="N1340" s="13" t="s">
        <v>3019</v>
      </c>
      <c r="O1340" s="13" t="s">
        <v>3019</v>
      </c>
      <c r="R1340" s="13">
        <v>1140</v>
      </c>
      <c r="S1340" s="13">
        <v>1948</v>
      </c>
      <c r="T1340" s="22">
        <v>593700</v>
      </c>
      <c r="U1340" s="13" t="s">
        <v>3016</v>
      </c>
      <c r="V1340" s="14" t="s">
        <v>4337</v>
      </c>
      <c r="W1340" s="13">
        <f t="shared" si="41"/>
        <v>1</v>
      </c>
      <c r="X1340" s="13">
        <f t="shared" si="42"/>
        <v>0</v>
      </c>
      <c r="Y1340" s="12">
        <v>2</v>
      </c>
      <c r="AA1340" s="25">
        <v>41887</v>
      </c>
      <c r="AB1340" s="13" t="s">
        <v>3057</v>
      </c>
      <c r="AC1340" s="13" t="s">
        <v>4428</v>
      </c>
    </row>
    <row r="1341" spans="1:29">
      <c r="A1341" s="12">
        <v>1340</v>
      </c>
      <c r="B1341" t="s">
        <v>1275</v>
      </c>
      <c r="G1341" s="14" t="s">
        <v>2884</v>
      </c>
      <c r="H1341" s="13">
        <v>38.295856000000001</v>
      </c>
      <c r="I1341" s="13">
        <v>-122.285116</v>
      </c>
      <c r="J1341" s="13" t="b">
        <v>1</v>
      </c>
      <c r="N1341" s="13" t="s">
        <v>3018</v>
      </c>
      <c r="O1341" s="13" t="s">
        <v>3018</v>
      </c>
      <c r="R1341" s="19">
        <v>5000</v>
      </c>
      <c r="S1341" s="13" t="s">
        <v>4428</v>
      </c>
      <c r="T1341" s="22" t="s">
        <v>4428</v>
      </c>
      <c r="U1341" s="13" t="s">
        <v>3016</v>
      </c>
      <c r="V1341" s="14" t="s">
        <v>4338</v>
      </c>
      <c r="W1341" s="13">
        <f t="shared" si="41"/>
        <v>0</v>
      </c>
      <c r="X1341" s="13">
        <f t="shared" si="42"/>
        <v>0</v>
      </c>
      <c r="Y1341" s="12">
        <v>1</v>
      </c>
      <c r="AA1341" s="25">
        <v>41904</v>
      </c>
      <c r="AB1341" s="13" t="s">
        <v>3292</v>
      </c>
      <c r="AC1341" s="13" t="s">
        <v>4428</v>
      </c>
    </row>
    <row r="1342" spans="1:29">
      <c r="A1342" s="12">
        <v>1341</v>
      </c>
      <c r="B1342" t="s">
        <v>1276</v>
      </c>
      <c r="G1342" s="14" t="s">
        <v>2885</v>
      </c>
      <c r="H1342" s="13">
        <v>38.295679999999997</v>
      </c>
      <c r="I1342" s="13">
        <v>-122.285527</v>
      </c>
      <c r="J1342" s="13" t="b">
        <v>1</v>
      </c>
      <c r="N1342" s="13" t="s">
        <v>3019</v>
      </c>
      <c r="O1342" s="13" t="s">
        <v>3019</v>
      </c>
      <c r="R1342" s="13">
        <v>1858</v>
      </c>
      <c r="S1342" s="13">
        <v>1900</v>
      </c>
      <c r="T1342" s="22">
        <v>559600</v>
      </c>
      <c r="U1342" s="13" t="s">
        <v>3016</v>
      </c>
      <c r="V1342" s="14" t="s">
        <v>4339</v>
      </c>
      <c r="W1342" s="13">
        <f t="shared" si="41"/>
        <v>0</v>
      </c>
      <c r="X1342" s="13">
        <f t="shared" si="42"/>
        <v>1</v>
      </c>
      <c r="Y1342" s="12">
        <v>3</v>
      </c>
      <c r="AA1342" s="25">
        <v>41989</v>
      </c>
      <c r="AB1342" s="25">
        <v>42074</v>
      </c>
      <c r="AC1342" s="13">
        <f>DAYS360(AA1342,AB1342,TRUE)</f>
        <v>85</v>
      </c>
    </row>
    <row r="1343" spans="1:29">
      <c r="A1343" s="12">
        <v>1342</v>
      </c>
      <c r="B1343" t="s">
        <v>1277</v>
      </c>
      <c r="G1343" s="14" t="s">
        <v>2886</v>
      </c>
      <c r="H1343" s="13">
        <v>38.295644000000003</v>
      </c>
      <c r="I1343" s="13">
        <v>-122.285651</v>
      </c>
      <c r="J1343" s="13" t="b">
        <v>1</v>
      </c>
      <c r="N1343" s="13" t="s">
        <v>3019</v>
      </c>
      <c r="O1343" s="13" t="s">
        <v>3019</v>
      </c>
      <c r="R1343" s="19">
        <v>1625</v>
      </c>
      <c r="S1343" s="13" t="s">
        <v>4428</v>
      </c>
      <c r="T1343" s="22" t="s">
        <v>4428</v>
      </c>
      <c r="U1343" s="13" t="s">
        <v>3016</v>
      </c>
      <c r="V1343" s="14" t="s">
        <v>4340</v>
      </c>
      <c r="W1343" s="13">
        <f t="shared" si="41"/>
        <v>0</v>
      </c>
      <c r="X1343" s="13">
        <f t="shared" si="42"/>
        <v>0</v>
      </c>
      <c r="Y1343" s="12">
        <v>1</v>
      </c>
      <c r="AA1343" s="13" t="s">
        <v>4428</v>
      </c>
      <c r="AB1343" s="13" t="s">
        <v>4428</v>
      </c>
      <c r="AC1343" s="13" t="s">
        <v>4428</v>
      </c>
    </row>
    <row r="1344" spans="1:29">
      <c r="A1344" s="12">
        <v>1343</v>
      </c>
      <c r="B1344" t="s">
        <v>1503</v>
      </c>
      <c r="G1344" s="14" t="s">
        <v>2887</v>
      </c>
      <c r="H1344" s="13">
        <v>38.295299</v>
      </c>
      <c r="I1344" s="13">
        <v>-122.285971</v>
      </c>
      <c r="J1344" s="13" t="b">
        <v>1</v>
      </c>
      <c r="N1344" s="13" t="s">
        <v>3024</v>
      </c>
      <c r="O1344" s="13" t="s">
        <v>3024</v>
      </c>
      <c r="R1344" s="19">
        <v>7500</v>
      </c>
      <c r="S1344" s="13" t="s">
        <v>4428</v>
      </c>
      <c r="T1344" s="22" t="s">
        <v>4428</v>
      </c>
      <c r="U1344" s="13" t="s">
        <v>3017</v>
      </c>
      <c r="V1344" s="14" t="s">
        <v>4341</v>
      </c>
      <c r="W1344" s="13">
        <f t="shared" si="41"/>
        <v>0</v>
      </c>
      <c r="X1344" s="13">
        <f t="shared" si="42"/>
        <v>0</v>
      </c>
      <c r="Y1344" s="12">
        <v>4</v>
      </c>
      <c r="AA1344" s="25">
        <v>42079</v>
      </c>
      <c r="AB1344" s="25">
        <v>42265</v>
      </c>
      <c r="AC1344" s="13">
        <f>DAYS360(AA1344,AB1344,TRUE)</f>
        <v>182</v>
      </c>
    </row>
    <row r="1345" spans="1:29">
      <c r="A1345" s="12">
        <v>1344</v>
      </c>
      <c r="B1345" t="s">
        <v>1278</v>
      </c>
      <c r="G1345" s="14" t="s">
        <v>2888</v>
      </c>
      <c r="H1345" s="13">
        <v>38.295008000000003</v>
      </c>
      <c r="I1345" s="13">
        <v>-122.288291</v>
      </c>
      <c r="J1345" s="13" t="b">
        <v>1</v>
      </c>
      <c r="N1345" s="13" t="s">
        <v>3019</v>
      </c>
      <c r="O1345" s="13" t="s">
        <v>3019</v>
      </c>
      <c r="R1345" s="19">
        <v>2100</v>
      </c>
      <c r="S1345" s="13" t="s">
        <v>4428</v>
      </c>
      <c r="T1345" s="22" t="s">
        <v>4428</v>
      </c>
      <c r="U1345" s="13" t="s">
        <v>3016</v>
      </c>
      <c r="V1345" s="13" t="s">
        <v>4267</v>
      </c>
      <c r="W1345" s="13">
        <f t="shared" si="41"/>
        <v>0</v>
      </c>
      <c r="X1345" s="13">
        <f t="shared" si="42"/>
        <v>0</v>
      </c>
      <c r="Y1345" s="12">
        <v>1</v>
      </c>
      <c r="AA1345" s="13" t="s">
        <v>4428</v>
      </c>
      <c r="AB1345" s="13" t="s">
        <v>4428</v>
      </c>
      <c r="AC1345" s="13" t="s">
        <v>4428</v>
      </c>
    </row>
    <row r="1346" spans="1:29">
      <c r="A1346" s="12">
        <v>1345</v>
      </c>
      <c r="B1346" t="s">
        <v>1279</v>
      </c>
      <c r="G1346" s="14" t="s">
        <v>2889</v>
      </c>
      <c r="H1346" s="13">
        <v>38.295200999999999</v>
      </c>
      <c r="I1346" s="13">
        <v>-122.288382</v>
      </c>
      <c r="J1346" s="13" t="b">
        <v>1</v>
      </c>
      <c r="N1346" s="13" t="s">
        <v>3019</v>
      </c>
      <c r="O1346" s="13" t="s">
        <v>3019</v>
      </c>
      <c r="R1346" s="19" t="s">
        <v>3027</v>
      </c>
      <c r="S1346" s="13" t="s">
        <v>4428</v>
      </c>
      <c r="T1346" s="22" t="s">
        <v>4428</v>
      </c>
      <c r="U1346" s="13" t="s">
        <v>3016</v>
      </c>
      <c r="V1346" s="13" t="s">
        <v>4267</v>
      </c>
      <c r="W1346" s="13">
        <f t="shared" ref="W1346:W1409" si="43">IF(ISNUMBER(FIND("chimney",V1346))= TRUE,1,0)</f>
        <v>0</v>
      </c>
      <c r="X1346" s="13">
        <f t="shared" ref="X1346:X1409" si="44">IF(ISNUMBER(FIND("foundation",V1346))= TRUE,1,0)</f>
        <v>0</v>
      </c>
      <c r="Y1346" s="12">
        <v>1</v>
      </c>
      <c r="AA1346" s="13" t="s">
        <v>4428</v>
      </c>
      <c r="AB1346" s="13" t="s">
        <v>4428</v>
      </c>
      <c r="AC1346" s="13" t="s">
        <v>4428</v>
      </c>
    </row>
    <row r="1347" spans="1:29">
      <c r="A1347" s="12">
        <v>1346</v>
      </c>
      <c r="B1347" t="s">
        <v>1280</v>
      </c>
      <c r="G1347" s="14" t="s">
        <v>2890</v>
      </c>
      <c r="H1347" s="13">
        <v>38.295203999999998</v>
      </c>
      <c r="I1347" s="13">
        <v>-122.28836800000001</v>
      </c>
      <c r="J1347" s="13" t="b">
        <v>1</v>
      </c>
      <c r="N1347" s="13" t="s">
        <v>3019</v>
      </c>
      <c r="O1347" s="13" t="s">
        <v>3019</v>
      </c>
      <c r="R1347" s="19" t="s">
        <v>3027</v>
      </c>
      <c r="S1347" s="13" t="s">
        <v>4428</v>
      </c>
      <c r="T1347" s="22" t="s">
        <v>4428</v>
      </c>
      <c r="U1347" s="13" t="s">
        <v>3016</v>
      </c>
      <c r="V1347" s="13" t="s">
        <v>4267</v>
      </c>
      <c r="W1347" s="13">
        <f t="shared" si="43"/>
        <v>0</v>
      </c>
      <c r="X1347" s="13">
        <f t="shared" si="44"/>
        <v>0</v>
      </c>
      <c r="Y1347" s="12">
        <v>1</v>
      </c>
      <c r="AA1347" s="13" t="s">
        <v>4428</v>
      </c>
      <c r="AB1347" s="13" t="s">
        <v>4428</v>
      </c>
      <c r="AC1347" s="13" t="s">
        <v>4428</v>
      </c>
    </row>
    <row r="1348" spans="1:29">
      <c r="A1348" s="12">
        <v>1347</v>
      </c>
      <c r="B1348" t="s">
        <v>1281</v>
      </c>
      <c r="G1348" s="14" t="s">
        <v>2891</v>
      </c>
      <c r="H1348" s="13">
        <v>38.295077999999997</v>
      </c>
      <c r="I1348" s="13">
        <v>-122.287772</v>
      </c>
      <c r="J1348" s="13" t="b">
        <v>1</v>
      </c>
      <c r="N1348" s="13" t="s">
        <v>3019</v>
      </c>
      <c r="O1348" s="13" t="s">
        <v>3019</v>
      </c>
      <c r="R1348" s="19">
        <v>800</v>
      </c>
      <c r="S1348" s="13" t="s">
        <v>4428</v>
      </c>
      <c r="T1348" s="22" t="s">
        <v>4428</v>
      </c>
      <c r="U1348" s="13" t="s">
        <v>3016</v>
      </c>
      <c r="V1348" s="14" t="s">
        <v>4342</v>
      </c>
      <c r="W1348" s="13">
        <f t="shared" si="43"/>
        <v>0</v>
      </c>
      <c r="X1348" s="13">
        <f t="shared" si="44"/>
        <v>0</v>
      </c>
      <c r="Y1348" s="12">
        <v>2</v>
      </c>
      <c r="AA1348" s="13" t="s">
        <v>4428</v>
      </c>
      <c r="AB1348" s="13" t="s">
        <v>4428</v>
      </c>
      <c r="AC1348" s="13" t="s">
        <v>4428</v>
      </c>
    </row>
    <row r="1349" spans="1:29">
      <c r="A1349" s="12">
        <v>1348</v>
      </c>
      <c r="B1349" t="s">
        <v>1282</v>
      </c>
      <c r="G1349" s="14" t="s">
        <v>2892</v>
      </c>
      <c r="H1349" s="13">
        <v>38.295366000000001</v>
      </c>
      <c r="I1349" s="13">
        <v>-122.287554</v>
      </c>
      <c r="J1349" s="13" t="b">
        <v>1</v>
      </c>
      <c r="N1349" s="13" t="s">
        <v>3018</v>
      </c>
      <c r="O1349" s="13" t="s">
        <v>3018</v>
      </c>
      <c r="R1349" s="19" t="s">
        <v>3027</v>
      </c>
      <c r="S1349" s="13" t="s">
        <v>4428</v>
      </c>
      <c r="T1349" s="22" t="s">
        <v>4428</v>
      </c>
      <c r="U1349" s="13" t="s">
        <v>3017</v>
      </c>
      <c r="V1349" s="14" t="s">
        <v>4343</v>
      </c>
      <c r="W1349" s="13">
        <f t="shared" si="43"/>
        <v>0</v>
      </c>
      <c r="X1349" s="13">
        <f t="shared" si="44"/>
        <v>1</v>
      </c>
      <c r="Y1349" s="12">
        <v>4</v>
      </c>
      <c r="AA1349" s="13" t="s">
        <v>4428</v>
      </c>
      <c r="AB1349" s="13" t="s">
        <v>4428</v>
      </c>
      <c r="AC1349" s="13" t="s">
        <v>4428</v>
      </c>
    </row>
    <row r="1350" spans="1:29">
      <c r="A1350" s="12">
        <v>1349</v>
      </c>
      <c r="B1350" t="s">
        <v>1283</v>
      </c>
      <c r="G1350" s="14" t="s">
        <v>2893</v>
      </c>
      <c r="H1350" s="13">
        <v>38.295372999999998</v>
      </c>
      <c r="I1350" s="13">
        <v>-122.28751800000001</v>
      </c>
      <c r="J1350" s="13" t="b">
        <v>1</v>
      </c>
      <c r="N1350" s="13" t="s">
        <v>3018</v>
      </c>
      <c r="O1350" s="13" t="s">
        <v>3018</v>
      </c>
      <c r="R1350" s="19" t="s">
        <v>3027</v>
      </c>
      <c r="S1350" s="13" t="s">
        <v>4428</v>
      </c>
      <c r="T1350" s="22" t="s">
        <v>4428</v>
      </c>
      <c r="U1350" s="13" t="s">
        <v>3017</v>
      </c>
      <c r="V1350" s="14" t="s">
        <v>4344</v>
      </c>
      <c r="W1350" s="13">
        <f t="shared" si="43"/>
        <v>0</v>
      </c>
      <c r="X1350" s="13">
        <f t="shared" si="44"/>
        <v>0</v>
      </c>
      <c r="Y1350" s="12">
        <v>4</v>
      </c>
      <c r="AA1350" s="13" t="s">
        <v>4428</v>
      </c>
      <c r="AB1350" s="13" t="s">
        <v>4428</v>
      </c>
      <c r="AC1350" s="13" t="s">
        <v>4428</v>
      </c>
    </row>
    <row r="1351" spans="1:29">
      <c r="A1351" s="12">
        <v>1350</v>
      </c>
      <c r="B1351" t="s">
        <v>1284</v>
      </c>
      <c r="G1351" s="14" t="s">
        <v>2894</v>
      </c>
      <c r="H1351" s="13">
        <v>38.296294000000003</v>
      </c>
      <c r="I1351" s="13">
        <v>-122.28684699999999</v>
      </c>
      <c r="J1351" s="13" t="b">
        <v>1</v>
      </c>
      <c r="N1351" s="13" t="s">
        <v>3024</v>
      </c>
      <c r="O1351" s="13" t="s">
        <v>3024</v>
      </c>
      <c r="R1351" s="19">
        <v>4000</v>
      </c>
      <c r="S1351" s="13" t="s">
        <v>4428</v>
      </c>
      <c r="T1351" s="22" t="s">
        <v>4428</v>
      </c>
      <c r="U1351" s="13" t="s">
        <v>3016</v>
      </c>
      <c r="V1351" s="14" t="s">
        <v>4345</v>
      </c>
      <c r="W1351" s="13">
        <f t="shared" si="43"/>
        <v>0</v>
      </c>
      <c r="X1351" s="13">
        <f t="shared" si="44"/>
        <v>0</v>
      </c>
      <c r="Y1351" s="12">
        <v>2</v>
      </c>
      <c r="AA1351" s="13" t="s">
        <v>4428</v>
      </c>
      <c r="AB1351" s="13" t="s">
        <v>4428</v>
      </c>
      <c r="AC1351" s="13" t="s">
        <v>4428</v>
      </c>
    </row>
    <row r="1352" spans="1:29">
      <c r="A1352" s="12">
        <v>1351</v>
      </c>
      <c r="B1352" t="s">
        <v>1285</v>
      </c>
      <c r="G1352" s="14" t="s">
        <v>2895</v>
      </c>
      <c r="H1352" s="13">
        <v>38.295788000000002</v>
      </c>
      <c r="I1352" s="13">
        <v>-122.286895</v>
      </c>
      <c r="J1352" s="13" t="b">
        <v>1</v>
      </c>
      <c r="N1352" s="13" t="s">
        <v>3019</v>
      </c>
      <c r="O1352" s="13" t="s">
        <v>3019</v>
      </c>
      <c r="R1352" s="19">
        <v>2400</v>
      </c>
      <c r="S1352" s="13" t="s">
        <v>4428</v>
      </c>
      <c r="T1352" s="22" t="s">
        <v>4428</v>
      </c>
      <c r="U1352" s="13" t="s">
        <v>3016</v>
      </c>
      <c r="V1352" s="14" t="s">
        <v>4346</v>
      </c>
      <c r="W1352" s="13">
        <f t="shared" si="43"/>
        <v>1</v>
      </c>
      <c r="X1352" s="13">
        <f t="shared" si="44"/>
        <v>0</v>
      </c>
      <c r="Y1352" s="12">
        <v>2</v>
      </c>
      <c r="AA1352" s="13" t="s">
        <v>4428</v>
      </c>
      <c r="AB1352" s="13" t="s">
        <v>4428</v>
      </c>
      <c r="AC1352" s="13" t="s">
        <v>4428</v>
      </c>
    </row>
    <row r="1353" spans="1:29">
      <c r="A1353" s="12">
        <v>1352</v>
      </c>
      <c r="B1353" t="s">
        <v>1286</v>
      </c>
      <c r="G1353" s="14" t="s">
        <v>2896</v>
      </c>
      <c r="H1353" s="13">
        <v>38.295603999999997</v>
      </c>
      <c r="I1353" s="13">
        <v>-122.287336</v>
      </c>
      <c r="J1353" s="13" t="b">
        <v>1</v>
      </c>
      <c r="N1353" s="13" t="s">
        <v>3019</v>
      </c>
      <c r="O1353" s="13" t="s">
        <v>3019</v>
      </c>
      <c r="R1353" s="19">
        <v>920</v>
      </c>
      <c r="S1353" s="13" t="s">
        <v>4428</v>
      </c>
      <c r="T1353" s="22" t="s">
        <v>4428</v>
      </c>
      <c r="U1353" s="13" t="s">
        <v>3016</v>
      </c>
      <c r="V1353" s="14" t="s">
        <v>4347</v>
      </c>
      <c r="W1353" s="13">
        <f t="shared" si="43"/>
        <v>0</v>
      </c>
      <c r="X1353" s="13">
        <f t="shared" si="44"/>
        <v>0</v>
      </c>
      <c r="Y1353" s="12">
        <v>2</v>
      </c>
      <c r="AA1353" s="25">
        <v>41907</v>
      </c>
      <c r="AB1353" s="13" t="s">
        <v>3059</v>
      </c>
      <c r="AC1353" s="13" t="s">
        <v>4428</v>
      </c>
    </row>
    <row r="1354" spans="1:29">
      <c r="A1354" s="12">
        <v>1353</v>
      </c>
      <c r="B1354" t="s">
        <v>1287</v>
      </c>
      <c r="G1354" s="14" t="s">
        <v>2897</v>
      </c>
      <c r="H1354" s="13">
        <v>38.295417999999998</v>
      </c>
      <c r="I1354" s="13">
        <v>-122.288217</v>
      </c>
      <c r="J1354" s="13" t="b">
        <v>1</v>
      </c>
      <c r="N1354" s="13" t="s">
        <v>3018</v>
      </c>
      <c r="O1354" s="13" t="s">
        <v>3018</v>
      </c>
      <c r="R1354" s="19">
        <v>2800</v>
      </c>
      <c r="S1354" s="13" t="s">
        <v>4428</v>
      </c>
      <c r="T1354" s="22" t="s">
        <v>4428</v>
      </c>
      <c r="U1354" s="13" t="s">
        <v>3016</v>
      </c>
      <c r="V1354" s="13" t="s">
        <v>4267</v>
      </c>
      <c r="W1354" s="13">
        <f t="shared" si="43"/>
        <v>0</v>
      </c>
      <c r="X1354" s="13">
        <f t="shared" si="44"/>
        <v>0</v>
      </c>
      <c r="Y1354" s="12">
        <v>1</v>
      </c>
      <c r="AA1354" s="13" t="s">
        <v>4428</v>
      </c>
      <c r="AB1354" s="13" t="s">
        <v>4428</v>
      </c>
      <c r="AC1354" s="13" t="s">
        <v>4428</v>
      </c>
    </row>
    <row r="1355" spans="1:29">
      <c r="A1355" s="12">
        <v>1354</v>
      </c>
      <c r="B1355" t="s">
        <v>1288</v>
      </c>
      <c r="G1355" s="14" t="s">
        <v>2898</v>
      </c>
      <c r="H1355" s="13">
        <v>38.287965</v>
      </c>
      <c r="I1355" s="13">
        <v>-122.29494200000001</v>
      </c>
      <c r="J1355" s="13" t="b">
        <v>1</v>
      </c>
      <c r="N1355" s="13" t="s">
        <v>3019</v>
      </c>
      <c r="O1355" s="13" t="s">
        <v>3019</v>
      </c>
      <c r="R1355" s="13">
        <v>1341</v>
      </c>
      <c r="S1355" s="13">
        <v>1937</v>
      </c>
      <c r="T1355" s="22">
        <v>539900</v>
      </c>
      <c r="U1355" s="13" t="s">
        <v>3016</v>
      </c>
      <c r="V1355" s="13" t="s">
        <v>4348</v>
      </c>
      <c r="W1355" s="13">
        <f t="shared" si="43"/>
        <v>0</v>
      </c>
      <c r="X1355" s="13">
        <f t="shared" si="44"/>
        <v>0</v>
      </c>
      <c r="Y1355" s="12">
        <v>2</v>
      </c>
      <c r="AA1355" s="25" t="s">
        <v>3293</v>
      </c>
      <c r="AB1355" s="25" t="s">
        <v>3294</v>
      </c>
      <c r="AC1355" s="13" t="s">
        <v>3295</v>
      </c>
    </row>
    <row r="1356" spans="1:29">
      <c r="A1356" s="12">
        <v>1355</v>
      </c>
      <c r="B1356" t="s">
        <v>1504</v>
      </c>
      <c r="G1356" s="14" t="s">
        <v>2899</v>
      </c>
      <c r="H1356" s="13">
        <v>38.287951999999997</v>
      </c>
      <c r="I1356" s="13">
        <v>-122.29509400000001</v>
      </c>
      <c r="J1356" s="13" t="b">
        <v>1</v>
      </c>
      <c r="N1356" s="13" t="s">
        <v>3019</v>
      </c>
      <c r="O1356" s="13" t="s">
        <v>3019</v>
      </c>
      <c r="R1356" s="13">
        <v>1507</v>
      </c>
      <c r="S1356" s="13">
        <v>1938</v>
      </c>
      <c r="T1356" s="22">
        <v>580400</v>
      </c>
      <c r="U1356" s="13" t="s">
        <v>3016</v>
      </c>
      <c r="V1356" s="14" t="s">
        <v>4349</v>
      </c>
      <c r="W1356" s="13">
        <f t="shared" si="43"/>
        <v>1</v>
      </c>
      <c r="X1356" s="13">
        <f t="shared" si="44"/>
        <v>0</v>
      </c>
      <c r="Y1356" s="12">
        <v>2</v>
      </c>
      <c r="AA1356" s="25">
        <v>41908</v>
      </c>
      <c r="AB1356" s="13" t="s">
        <v>3041</v>
      </c>
      <c r="AC1356" s="13" t="s">
        <v>4428</v>
      </c>
    </row>
    <row r="1357" spans="1:29">
      <c r="A1357" s="12">
        <v>1356</v>
      </c>
      <c r="B1357" t="s">
        <v>1289</v>
      </c>
      <c r="G1357" s="14" t="s">
        <v>2900</v>
      </c>
      <c r="H1357" s="13">
        <v>38.287999999999997</v>
      </c>
      <c r="I1357" s="13">
        <v>-122.296335</v>
      </c>
      <c r="J1357" s="13" t="b">
        <v>1</v>
      </c>
      <c r="N1357" s="13" t="s">
        <v>3019</v>
      </c>
      <c r="O1357" s="13" t="s">
        <v>3019</v>
      </c>
      <c r="R1357" s="13">
        <v>2984</v>
      </c>
      <c r="S1357" s="13">
        <v>1946</v>
      </c>
      <c r="T1357" s="22">
        <v>442400</v>
      </c>
      <c r="U1357" s="13" t="s">
        <v>3016</v>
      </c>
      <c r="V1357" s="14" t="s">
        <v>4350</v>
      </c>
      <c r="W1357" s="13">
        <f t="shared" si="43"/>
        <v>1</v>
      </c>
      <c r="X1357" s="13">
        <f t="shared" si="44"/>
        <v>0</v>
      </c>
      <c r="Y1357" s="12">
        <v>2</v>
      </c>
      <c r="AA1357" s="13" t="s">
        <v>4428</v>
      </c>
      <c r="AB1357" s="13" t="s">
        <v>4428</v>
      </c>
      <c r="AC1357" s="13" t="s">
        <v>4428</v>
      </c>
    </row>
    <row r="1358" spans="1:29">
      <c r="A1358" s="12">
        <v>1357</v>
      </c>
      <c r="B1358" t="s">
        <v>1290</v>
      </c>
      <c r="G1358" s="14" t="s">
        <v>2901</v>
      </c>
      <c r="H1358" s="13">
        <v>38.287973999999998</v>
      </c>
      <c r="I1358" s="13">
        <v>-122.29615</v>
      </c>
      <c r="J1358" s="13" t="b">
        <v>1</v>
      </c>
      <c r="N1358" s="13" t="s">
        <v>3019</v>
      </c>
      <c r="O1358" s="13" t="s">
        <v>3019</v>
      </c>
      <c r="R1358" s="13">
        <v>1353</v>
      </c>
      <c r="S1358" s="13">
        <v>1930</v>
      </c>
      <c r="T1358" s="22">
        <v>447700</v>
      </c>
      <c r="U1358" s="13" t="s">
        <v>3016</v>
      </c>
      <c r="V1358" s="14" t="s">
        <v>3551</v>
      </c>
      <c r="W1358" s="13">
        <f t="shared" si="43"/>
        <v>1</v>
      </c>
      <c r="X1358" s="13">
        <f t="shared" si="44"/>
        <v>0</v>
      </c>
      <c r="Y1358" s="12">
        <v>2</v>
      </c>
      <c r="AA1358" s="13" t="s">
        <v>4428</v>
      </c>
      <c r="AB1358" s="13" t="s">
        <v>4428</v>
      </c>
      <c r="AC1358" s="13" t="s">
        <v>4428</v>
      </c>
    </row>
    <row r="1359" spans="1:29">
      <c r="A1359" s="12">
        <v>1358</v>
      </c>
      <c r="B1359" t="s">
        <v>1291</v>
      </c>
      <c r="G1359" s="14" t="s">
        <v>2902</v>
      </c>
      <c r="H1359" s="13">
        <v>38.287982</v>
      </c>
      <c r="I1359" s="13">
        <v>-122.295964</v>
      </c>
      <c r="J1359" s="13" t="b">
        <v>1</v>
      </c>
      <c r="N1359" s="13" t="s">
        <v>3019</v>
      </c>
      <c r="O1359" s="13" t="s">
        <v>3019</v>
      </c>
      <c r="R1359" s="13">
        <v>1024</v>
      </c>
      <c r="S1359" s="13">
        <v>1935</v>
      </c>
      <c r="T1359" s="22">
        <v>531700</v>
      </c>
      <c r="U1359" s="13" t="s">
        <v>3016</v>
      </c>
      <c r="V1359" s="14" t="s">
        <v>3551</v>
      </c>
      <c r="W1359" s="13">
        <f t="shared" si="43"/>
        <v>1</v>
      </c>
      <c r="X1359" s="13">
        <f t="shared" si="44"/>
        <v>0</v>
      </c>
      <c r="Y1359" s="12">
        <v>2</v>
      </c>
      <c r="AA1359" s="25">
        <v>41887</v>
      </c>
      <c r="AB1359" s="25">
        <v>42076</v>
      </c>
      <c r="AC1359" s="13">
        <f>DAYS360(AA1359,AB1359,TRUE)</f>
        <v>188</v>
      </c>
    </row>
    <row r="1360" spans="1:29">
      <c r="A1360" s="12">
        <v>1359</v>
      </c>
      <c r="B1360" t="s">
        <v>1292</v>
      </c>
      <c r="G1360" s="14" t="s">
        <v>2903</v>
      </c>
      <c r="H1360" s="13">
        <v>38.288187000000001</v>
      </c>
      <c r="I1360" s="13">
        <v>-122.295886</v>
      </c>
      <c r="J1360" s="13" t="b">
        <v>1</v>
      </c>
      <c r="N1360" s="13" t="s">
        <v>3019</v>
      </c>
      <c r="O1360" s="13" t="s">
        <v>3019</v>
      </c>
      <c r="R1360" s="13">
        <v>816</v>
      </c>
      <c r="S1360" s="13">
        <v>1930</v>
      </c>
      <c r="T1360" s="22">
        <v>434600</v>
      </c>
      <c r="U1360" s="13" t="s">
        <v>3016</v>
      </c>
      <c r="V1360" s="13" t="s">
        <v>3333</v>
      </c>
      <c r="W1360" s="13">
        <f t="shared" si="43"/>
        <v>0</v>
      </c>
      <c r="X1360" s="13">
        <f t="shared" si="44"/>
        <v>0</v>
      </c>
      <c r="Y1360" s="12">
        <v>1</v>
      </c>
      <c r="AA1360" s="13" t="s">
        <v>4428</v>
      </c>
      <c r="AB1360" s="13" t="s">
        <v>4428</v>
      </c>
      <c r="AC1360" s="13" t="s">
        <v>4428</v>
      </c>
    </row>
    <row r="1361" spans="1:29">
      <c r="A1361" s="12">
        <v>1360</v>
      </c>
      <c r="B1361" t="s">
        <v>1293</v>
      </c>
      <c r="G1361" s="14" t="s">
        <v>2904</v>
      </c>
      <c r="H1361" s="13">
        <v>38.288791000000003</v>
      </c>
      <c r="I1361" s="13">
        <v>-122.29613999999999</v>
      </c>
      <c r="J1361" s="13" t="b">
        <v>1</v>
      </c>
      <c r="N1361" s="13" t="s">
        <v>3019</v>
      </c>
      <c r="O1361" s="13" t="s">
        <v>3019</v>
      </c>
      <c r="R1361" s="13">
        <v>1599</v>
      </c>
      <c r="S1361" s="13">
        <v>1947</v>
      </c>
      <c r="T1361" s="22">
        <v>595800</v>
      </c>
      <c r="U1361" s="13" t="s">
        <v>3016</v>
      </c>
      <c r="V1361" s="14" t="s">
        <v>3551</v>
      </c>
      <c r="W1361" s="13">
        <f t="shared" si="43"/>
        <v>1</v>
      </c>
      <c r="X1361" s="13">
        <f t="shared" si="44"/>
        <v>0</v>
      </c>
      <c r="Y1361" s="12">
        <v>2</v>
      </c>
      <c r="AA1361" s="25">
        <v>41886</v>
      </c>
      <c r="AB1361" s="25">
        <v>42026</v>
      </c>
      <c r="AC1361" s="13">
        <f>DAYS360(AA1361,AB1361,TRUE)</f>
        <v>138</v>
      </c>
    </row>
    <row r="1362" spans="1:29">
      <c r="A1362" s="12">
        <v>1361</v>
      </c>
      <c r="B1362" t="s">
        <v>1294</v>
      </c>
      <c r="G1362" s="14" t="s">
        <v>2905</v>
      </c>
      <c r="H1362" s="13">
        <v>38.288823000000001</v>
      </c>
      <c r="I1362" s="13">
        <v>-122.29634</v>
      </c>
      <c r="J1362" s="13" t="b">
        <v>1</v>
      </c>
      <c r="N1362" s="13" t="s">
        <v>3019</v>
      </c>
      <c r="O1362" s="13" t="s">
        <v>3019</v>
      </c>
      <c r="R1362" s="13">
        <v>1410</v>
      </c>
      <c r="S1362" s="13">
        <v>1948</v>
      </c>
      <c r="T1362" s="22">
        <v>570400</v>
      </c>
      <c r="U1362" s="13" t="s">
        <v>3016</v>
      </c>
      <c r="V1362" s="14" t="s">
        <v>4351</v>
      </c>
      <c r="W1362" s="13">
        <f t="shared" si="43"/>
        <v>1</v>
      </c>
      <c r="X1362" s="13">
        <f t="shared" si="44"/>
        <v>0</v>
      </c>
      <c r="Y1362" s="12">
        <v>2</v>
      </c>
      <c r="AA1362" s="25">
        <v>41892</v>
      </c>
      <c r="AB1362" s="25">
        <v>41956</v>
      </c>
      <c r="AC1362" s="13">
        <f>DAYS360(AA1362,AB1362,TRUE)</f>
        <v>63</v>
      </c>
    </row>
    <row r="1363" spans="1:29">
      <c r="A1363" s="12">
        <v>1362</v>
      </c>
      <c r="B1363" t="s">
        <v>1295</v>
      </c>
      <c r="G1363" s="14" t="s">
        <v>2906</v>
      </c>
      <c r="H1363" s="13">
        <v>38.287976</v>
      </c>
      <c r="I1363" s="13">
        <v>-122.29674799999999</v>
      </c>
      <c r="J1363" s="13" t="b">
        <v>1</v>
      </c>
      <c r="N1363" s="13" t="s">
        <v>3019</v>
      </c>
      <c r="O1363" s="13" t="s">
        <v>3019</v>
      </c>
      <c r="R1363" s="13">
        <v>1420</v>
      </c>
      <c r="S1363" s="13">
        <v>1947</v>
      </c>
      <c r="T1363" s="22">
        <v>543800</v>
      </c>
      <c r="U1363" s="13" t="s">
        <v>3016</v>
      </c>
      <c r="V1363" s="14" t="s">
        <v>3551</v>
      </c>
      <c r="W1363" s="13">
        <f t="shared" si="43"/>
        <v>1</v>
      </c>
      <c r="X1363" s="13">
        <f t="shared" si="44"/>
        <v>0</v>
      </c>
      <c r="Y1363" s="12">
        <v>2</v>
      </c>
      <c r="AA1363" s="25">
        <v>41909</v>
      </c>
      <c r="AB1363" s="13" t="s">
        <v>3153</v>
      </c>
      <c r="AC1363" s="13" t="s">
        <v>4428</v>
      </c>
    </row>
    <row r="1364" spans="1:29">
      <c r="A1364" s="12">
        <v>1363</v>
      </c>
      <c r="B1364" t="s">
        <v>1296</v>
      </c>
      <c r="G1364" s="14" t="s">
        <v>2907</v>
      </c>
      <c r="H1364" s="13">
        <v>38.287982999999997</v>
      </c>
      <c r="I1364" s="13">
        <v>-122.296869</v>
      </c>
      <c r="J1364" s="13" t="b">
        <v>1</v>
      </c>
      <c r="N1364" s="13" t="s">
        <v>3019</v>
      </c>
      <c r="O1364" s="13" t="s">
        <v>3019</v>
      </c>
      <c r="R1364" s="13">
        <v>1420</v>
      </c>
      <c r="S1364" s="13">
        <v>1947</v>
      </c>
      <c r="T1364" s="22">
        <v>543800</v>
      </c>
      <c r="U1364" s="13" t="s">
        <v>3016</v>
      </c>
      <c r="V1364" s="14" t="s">
        <v>3551</v>
      </c>
      <c r="W1364" s="13">
        <f t="shared" si="43"/>
        <v>1</v>
      </c>
      <c r="X1364" s="13">
        <f t="shared" si="44"/>
        <v>0</v>
      </c>
      <c r="Y1364" s="12">
        <v>2</v>
      </c>
      <c r="AA1364" s="25">
        <v>42144</v>
      </c>
      <c r="AB1364" s="13" t="s">
        <v>3296</v>
      </c>
      <c r="AC1364" s="13" t="s">
        <v>4428</v>
      </c>
    </row>
    <row r="1365" spans="1:29">
      <c r="A1365" s="12">
        <v>1364</v>
      </c>
      <c r="B1365" t="s">
        <v>1297</v>
      </c>
      <c r="G1365" s="14" t="s">
        <v>2908</v>
      </c>
      <c r="H1365" s="13">
        <v>38.288685000000001</v>
      </c>
      <c r="I1365" s="13">
        <v>-122.29823500000001</v>
      </c>
      <c r="J1365" s="13" t="b">
        <v>1</v>
      </c>
      <c r="N1365" s="13" t="s">
        <v>3018</v>
      </c>
      <c r="O1365" s="13" t="s">
        <v>3018</v>
      </c>
      <c r="R1365" s="19">
        <v>4800</v>
      </c>
      <c r="S1365" s="13" t="s">
        <v>4428</v>
      </c>
      <c r="T1365" s="22" t="s">
        <v>4428</v>
      </c>
      <c r="U1365" s="13" t="s">
        <v>3016</v>
      </c>
      <c r="V1365" s="14" t="s">
        <v>4352</v>
      </c>
      <c r="W1365" s="13">
        <f t="shared" si="43"/>
        <v>1</v>
      </c>
      <c r="X1365" s="13">
        <f t="shared" si="44"/>
        <v>0</v>
      </c>
      <c r="Y1365" s="12">
        <v>2</v>
      </c>
      <c r="AA1365" s="13" t="s">
        <v>4428</v>
      </c>
      <c r="AB1365" s="13" t="s">
        <v>4428</v>
      </c>
      <c r="AC1365" s="13" t="s">
        <v>4428</v>
      </c>
    </row>
    <row r="1366" spans="1:29">
      <c r="A1366" s="12">
        <v>1365</v>
      </c>
      <c r="B1366" t="s">
        <v>1298</v>
      </c>
      <c r="G1366" s="14" t="s">
        <v>2909</v>
      </c>
      <c r="H1366" s="13">
        <v>38.289033000000003</v>
      </c>
      <c r="I1366" s="13">
        <v>-122.29619599999999</v>
      </c>
      <c r="J1366" s="13" t="b">
        <v>1</v>
      </c>
      <c r="N1366" s="13" t="s">
        <v>3019</v>
      </c>
      <c r="O1366" s="13" t="s">
        <v>3019</v>
      </c>
      <c r="R1366" s="13">
        <v>1917</v>
      </c>
      <c r="S1366" s="13">
        <v>2000</v>
      </c>
      <c r="T1366" s="22">
        <v>584900</v>
      </c>
      <c r="U1366" s="13" t="s">
        <v>3016</v>
      </c>
      <c r="V1366" s="14" t="s">
        <v>4353</v>
      </c>
      <c r="W1366" s="13">
        <f t="shared" si="43"/>
        <v>0</v>
      </c>
      <c r="X1366" s="13">
        <f t="shared" si="44"/>
        <v>0</v>
      </c>
      <c r="Y1366" s="12">
        <v>2</v>
      </c>
      <c r="AA1366" s="25">
        <v>41887</v>
      </c>
      <c r="AB1366" s="25">
        <v>41897</v>
      </c>
      <c r="AC1366" s="13">
        <f>DAYS360(AA1366,AB1366,TRUE)</f>
        <v>10</v>
      </c>
    </row>
    <row r="1367" spans="1:29">
      <c r="A1367" s="12">
        <v>1366</v>
      </c>
      <c r="B1367" t="s">
        <v>1299</v>
      </c>
      <c r="G1367" s="14" t="s">
        <v>2910</v>
      </c>
      <c r="H1367" s="13">
        <v>38.289230000000003</v>
      </c>
      <c r="I1367" s="13">
        <v>-122.29615099999999</v>
      </c>
      <c r="J1367" s="13" t="b">
        <v>1</v>
      </c>
      <c r="N1367" s="13" t="s">
        <v>3019</v>
      </c>
      <c r="O1367" s="13" t="s">
        <v>3019</v>
      </c>
      <c r="R1367" s="13">
        <v>1214</v>
      </c>
      <c r="S1367" s="13">
        <v>1945</v>
      </c>
      <c r="T1367" s="22">
        <v>513800</v>
      </c>
      <c r="U1367" s="13" t="s">
        <v>3016</v>
      </c>
      <c r="V1367" s="14" t="s">
        <v>4354</v>
      </c>
      <c r="W1367" s="13">
        <f t="shared" si="43"/>
        <v>0</v>
      </c>
      <c r="X1367" s="13">
        <f t="shared" si="44"/>
        <v>0</v>
      </c>
      <c r="Y1367" s="12">
        <v>2</v>
      </c>
      <c r="AA1367" s="25">
        <v>41884</v>
      </c>
      <c r="AB1367" s="25">
        <v>41921</v>
      </c>
      <c r="AC1367" s="13">
        <f>DAYS360(AA1367,AB1367,TRUE)</f>
        <v>37</v>
      </c>
    </row>
    <row r="1368" spans="1:29">
      <c r="A1368" s="12">
        <v>1367</v>
      </c>
      <c r="B1368" t="s">
        <v>1300</v>
      </c>
      <c r="G1368" s="14" t="s">
        <v>2911</v>
      </c>
      <c r="H1368" s="13">
        <v>38.289226999999997</v>
      </c>
      <c r="I1368" s="13">
        <v>-122.29507700000001</v>
      </c>
      <c r="J1368" s="13" t="b">
        <v>1</v>
      </c>
      <c r="N1368" s="13" t="s">
        <v>3019</v>
      </c>
      <c r="O1368" s="13" t="s">
        <v>3019</v>
      </c>
      <c r="R1368" s="13">
        <v>912</v>
      </c>
      <c r="S1368" s="13">
        <v>1968</v>
      </c>
      <c r="T1368" s="22">
        <v>603072</v>
      </c>
      <c r="U1368" s="13" t="s">
        <v>3016</v>
      </c>
      <c r="V1368" s="14" t="s">
        <v>4355</v>
      </c>
      <c r="W1368" s="13">
        <f t="shared" si="43"/>
        <v>1</v>
      </c>
      <c r="X1368" s="13">
        <f t="shared" si="44"/>
        <v>0</v>
      </c>
      <c r="Y1368" s="12">
        <v>2</v>
      </c>
      <c r="AA1368" s="25">
        <v>41964</v>
      </c>
      <c r="AB1368" s="25">
        <v>42179</v>
      </c>
      <c r="AC1368" s="13">
        <f>DAYS360(AA1368,AB1368,TRUE)</f>
        <v>213</v>
      </c>
    </row>
    <row r="1369" spans="1:29">
      <c r="A1369" s="12">
        <v>1368</v>
      </c>
      <c r="B1369" t="s">
        <v>1301</v>
      </c>
      <c r="G1369" s="14" t="s">
        <v>2912</v>
      </c>
      <c r="H1369" s="13">
        <v>38.289565000000003</v>
      </c>
      <c r="I1369" s="13">
        <v>-122.295602</v>
      </c>
      <c r="J1369" s="13" t="b">
        <v>1</v>
      </c>
      <c r="N1369" s="13" t="s">
        <v>3019</v>
      </c>
      <c r="O1369" s="13" t="s">
        <v>3019</v>
      </c>
      <c r="R1369" s="19" t="s">
        <v>3027</v>
      </c>
      <c r="S1369" s="13" t="s">
        <v>4428</v>
      </c>
      <c r="T1369" s="22" t="s">
        <v>4428</v>
      </c>
      <c r="U1369" s="13" t="s">
        <v>3016</v>
      </c>
      <c r="V1369" s="14" t="s">
        <v>4356</v>
      </c>
      <c r="W1369" s="13">
        <f t="shared" si="43"/>
        <v>0</v>
      </c>
      <c r="X1369" s="13">
        <f t="shared" si="44"/>
        <v>0</v>
      </c>
      <c r="Y1369" s="12">
        <v>2</v>
      </c>
      <c r="AA1369" s="13" t="s">
        <v>4428</v>
      </c>
      <c r="AB1369" s="13" t="s">
        <v>4428</v>
      </c>
      <c r="AC1369" s="13" t="s">
        <v>4428</v>
      </c>
    </row>
    <row r="1370" spans="1:29">
      <c r="A1370" s="12">
        <v>1369</v>
      </c>
      <c r="B1370" t="s">
        <v>1302</v>
      </c>
      <c r="G1370" s="14" t="s">
        <v>2913</v>
      </c>
      <c r="H1370" s="13">
        <v>38.289535999999998</v>
      </c>
      <c r="I1370" s="13">
        <v>-122.295602</v>
      </c>
      <c r="J1370" s="13" t="b">
        <v>1</v>
      </c>
      <c r="N1370" s="13" t="s">
        <v>3019</v>
      </c>
      <c r="O1370" s="13" t="s">
        <v>3019</v>
      </c>
      <c r="R1370" s="19" t="s">
        <v>3027</v>
      </c>
      <c r="S1370" s="13" t="s">
        <v>4428</v>
      </c>
      <c r="T1370" s="22" t="s">
        <v>4428</v>
      </c>
      <c r="U1370" s="13" t="s">
        <v>3016</v>
      </c>
      <c r="V1370" s="14" t="s">
        <v>4356</v>
      </c>
      <c r="W1370" s="13">
        <f t="shared" si="43"/>
        <v>0</v>
      </c>
      <c r="X1370" s="13">
        <f t="shared" si="44"/>
        <v>0</v>
      </c>
      <c r="Y1370" s="12">
        <v>2</v>
      </c>
      <c r="AA1370" s="13" t="s">
        <v>4428</v>
      </c>
      <c r="AB1370" s="13" t="s">
        <v>4428</v>
      </c>
      <c r="AC1370" s="13" t="s">
        <v>4428</v>
      </c>
    </row>
    <row r="1371" spans="1:29">
      <c r="A1371" s="12">
        <v>1370</v>
      </c>
      <c r="B1371" t="s">
        <v>1303</v>
      </c>
      <c r="G1371" s="14" t="s">
        <v>2914</v>
      </c>
      <c r="H1371" s="13">
        <v>38.289507999999998</v>
      </c>
      <c r="I1371" s="13">
        <v>-122.295603</v>
      </c>
      <c r="J1371" s="13" t="b">
        <v>1</v>
      </c>
      <c r="N1371" s="13" t="s">
        <v>3019</v>
      </c>
      <c r="O1371" s="13" t="s">
        <v>3019</v>
      </c>
      <c r="R1371" s="19" t="s">
        <v>3027</v>
      </c>
      <c r="S1371" s="13" t="s">
        <v>4428</v>
      </c>
      <c r="T1371" s="22" t="s">
        <v>4428</v>
      </c>
      <c r="U1371" s="13" t="s">
        <v>3016</v>
      </c>
      <c r="V1371" s="14" t="s">
        <v>4357</v>
      </c>
      <c r="W1371" s="13">
        <f t="shared" si="43"/>
        <v>0</v>
      </c>
      <c r="X1371" s="13">
        <f t="shared" si="44"/>
        <v>0</v>
      </c>
      <c r="Y1371" s="12">
        <v>2</v>
      </c>
      <c r="AA1371" s="13" t="s">
        <v>4428</v>
      </c>
      <c r="AB1371" s="13" t="s">
        <v>4428</v>
      </c>
      <c r="AC1371" s="13" t="s">
        <v>4428</v>
      </c>
    </row>
    <row r="1372" spans="1:29">
      <c r="A1372" s="12">
        <v>1371</v>
      </c>
      <c r="B1372" t="s">
        <v>1304</v>
      </c>
      <c r="G1372" s="14" t="s">
        <v>2915</v>
      </c>
      <c r="H1372" s="13">
        <v>38.289476000000001</v>
      </c>
      <c r="I1372" s="13">
        <v>-122.295249</v>
      </c>
      <c r="J1372" s="13" t="b">
        <v>1</v>
      </c>
      <c r="N1372" s="13" t="s">
        <v>3019</v>
      </c>
      <c r="O1372" s="13" t="s">
        <v>3019</v>
      </c>
      <c r="R1372" s="19">
        <v>2400</v>
      </c>
      <c r="S1372" s="13" t="s">
        <v>4428</v>
      </c>
      <c r="T1372" s="22">
        <v>268400</v>
      </c>
      <c r="U1372" s="13" t="s">
        <v>3016</v>
      </c>
      <c r="V1372" s="14" t="s">
        <v>4357</v>
      </c>
      <c r="W1372" s="13">
        <f t="shared" si="43"/>
        <v>0</v>
      </c>
      <c r="X1372" s="13">
        <f t="shared" si="44"/>
        <v>0</v>
      </c>
      <c r="Y1372" s="12">
        <v>2</v>
      </c>
      <c r="AA1372" s="13" t="s">
        <v>3297</v>
      </c>
      <c r="AB1372" s="25" t="s">
        <v>3298</v>
      </c>
      <c r="AC1372" s="13" t="s">
        <v>3299</v>
      </c>
    </row>
    <row r="1373" spans="1:29">
      <c r="A1373" s="12">
        <v>1372</v>
      </c>
      <c r="B1373" t="s">
        <v>1305</v>
      </c>
      <c r="G1373" s="14" t="s">
        <v>2916</v>
      </c>
      <c r="H1373" s="13">
        <v>38.289537000000003</v>
      </c>
      <c r="I1373" s="13">
        <v>-122.294326</v>
      </c>
      <c r="J1373" s="13" t="b">
        <v>1</v>
      </c>
      <c r="N1373" s="13" t="s">
        <v>3019</v>
      </c>
      <c r="O1373" s="13" t="s">
        <v>3019</v>
      </c>
      <c r="R1373" s="19" t="s">
        <v>3027</v>
      </c>
      <c r="S1373" s="13" t="s">
        <v>4428</v>
      </c>
      <c r="T1373" s="22" t="s">
        <v>4428</v>
      </c>
      <c r="U1373" s="13" t="s">
        <v>3016</v>
      </c>
      <c r="V1373" s="14" t="s">
        <v>4358</v>
      </c>
      <c r="W1373" s="13">
        <f t="shared" si="43"/>
        <v>0</v>
      </c>
      <c r="X1373" s="13">
        <f t="shared" si="44"/>
        <v>0</v>
      </c>
      <c r="Y1373" s="12">
        <v>2</v>
      </c>
      <c r="AA1373" s="13" t="s">
        <v>4428</v>
      </c>
      <c r="AB1373" s="13" t="s">
        <v>4428</v>
      </c>
      <c r="AC1373" s="13" t="s">
        <v>4428</v>
      </c>
    </row>
    <row r="1374" spans="1:29">
      <c r="A1374" s="12">
        <v>1373</v>
      </c>
      <c r="B1374" t="s">
        <v>1306</v>
      </c>
      <c r="G1374" s="14" t="s">
        <v>2917</v>
      </c>
      <c r="H1374" s="13">
        <v>38.289569</v>
      </c>
      <c r="I1374" s="13">
        <v>-122.294325</v>
      </c>
      <c r="J1374" s="13" t="b">
        <v>1</v>
      </c>
      <c r="N1374" s="13" t="s">
        <v>3019</v>
      </c>
      <c r="O1374" s="13" t="s">
        <v>3019</v>
      </c>
      <c r="R1374" s="19" t="s">
        <v>3027</v>
      </c>
      <c r="S1374" s="13" t="s">
        <v>4428</v>
      </c>
      <c r="T1374" s="22" t="s">
        <v>4428</v>
      </c>
      <c r="U1374" s="13" t="s">
        <v>3016</v>
      </c>
      <c r="V1374" s="14" t="s">
        <v>4358</v>
      </c>
      <c r="W1374" s="13">
        <f t="shared" si="43"/>
        <v>0</v>
      </c>
      <c r="X1374" s="13">
        <f t="shared" si="44"/>
        <v>0</v>
      </c>
      <c r="Y1374" s="12">
        <v>2</v>
      </c>
      <c r="AA1374" s="13" t="s">
        <v>4428</v>
      </c>
      <c r="AB1374" s="13" t="s">
        <v>4428</v>
      </c>
      <c r="AC1374" s="13" t="s">
        <v>4428</v>
      </c>
    </row>
    <row r="1375" spans="1:29">
      <c r="A1375" s="12">
        <v>1374</v>
      </c>
      <c r="B1375" t="s">
        <v>1307</v>
      </c>
      <c r="G1375" s="14" t="s">
        <v>2918</v>
      </c>
      <c r="H1375" s="13">
        <v>38.289707999999997</v>
      </c>
      <c r="I1375" s="13">
        <v>-122.29432199999999</v>
      </c>
      <c r="J1375" s="13" t="b">
        <v>1</v>
      </c>
      <c r="N1375" s="13" t="s">
        <v>3019</v>
      </c>
      <c r="O1375" s="13" t="s">
        <v>3019</v>
      </c>
      <c r="R1375" s="19">
        <v>1600</v>
      </c>
      <c r="S1375" s="13" t="s">
        <v>4428</v>
      </c>
      <c r="T1375" s="22" t="s">
        <v>4428</v>
      </c>
      <c r="U1375" s="13" t="s">
        <v>3016</v>
      </c>
      <c r="V1375" s="14" t="s">
        <v>4359</v>
      </c>
      <c r="W1375" s="13">
        <f t="shared" si="43"/>
        <v>0</v>
      </c>
      <c r="X1375" s="13">
        <f t="shared" si="44"/>
        <v>0</v>
      </c>
      <c r="Y1375" s="12">
        <v>2</v>
      </c>
      <c r="AA1375" s="25">
        <v>41960</v>
      </c>
      <c r="AB1375" s="25">
        <v>42053</v>
      </c>
      <c r="AC1375" s="13">
        <f>DAYS360(AA1375,AB1375,TRUE)</f>
        <v>91</v>
      </c>
    </row>
    <row r="1376" spans="1:29">
      <c r="A1376" s="12">
        <v>1375</v>
      </c>
      <c r="B1376" t="s">
        <v>1308</v>
      </c>
      <c r="G1376" s="14" t="s">
        <v>2919</v>
      </c>
      <c r="H1376" s="13">
        <v>38.289704999999998</v>
      </c>
      <c r="I1376" s="13">
        <v>-122.29432199999999</v>
      </c>
      <c r="J1376" s="13" t="b">
        <v>1</v>
      </c>
      <c r="N1376" s="13" t="s">
        <v>3019</v>
      </c>
      <c r="O1376" s="13" t="s">
        <v>3019</v>
      </c>
      <c r="R1376" s="19" t="s">
        <v>3027</v>
      </c>
      <c r="S1376" s="13" t="s">
        <v>4428</v>
      </c>
      <c r="T1376" s="22" t="s">
        <v>4428</v>
      </c>
      <c r="U1376" s="13" t="s">
        <v>3016</v>
      </c>
      <c r="V1376" s="14" t="s">
        <v>4359</v>
      </c>
      <c r="W1376" s="13">
        <f t="shared" si="43"/>
        <v>0</v>
      </c>
      <c r="X1376" s="13">
        <f t="shared" si="44"/>
        <v>0</v>
      </c>
      <c r="Y1376" s="12">
        <v>2</v>
      </c>
      <c r="AA1376" s="13" t="s">
        <v>4428</v>
      </c>
      <c r="AB1376" s="13" t="s">
        <v>4428</v>
      </c>
      <c r="AC1376" s="13" t="s">
        <v>4428</v>
      </c>
    </row>
    <row r="1377" spans="1:29">
      <c r="A1377" s="12">
        <v>1376</v>
      </c>
      <c r="B1377" t="s">
        <v>1309</v>
      </c>
      <c r="G1377" s="14" t="s">
        <v>2920</v>
      </c>
      <c r="H1377" s="13">
        <v>38.289706000000002</v>
      </c>
      <c r="I1377" s="13">
        <v>-122.29470499999999</v>
      </c>
      <c r="J1377" s="13" t="b">
        <v>1</v>
      </c>
      <c r="N1377" s="13" t="s">
        <v>3019</v>
      </c>
      <c r="O1377" s="13" t="s">
        <v>3019</v>
      </c>
      <c r="R1377" s="19">
        <v>750</v>
      </c>
      <c r="S1377" s="13" t="s">
        <v>4428</v>
      </c>
      <c r="T1377" s="22">
        <v>581040</v>
      </c>
      <c r="U1377" s="13" t="s">
        <v>3016</v>
      </c>
      <c r="V1377" s="14" t="s">
        <v>4359</v>
      </c>
      <c r="W1377" s="13">
        <f t="shared" si="43"/>
        <v>0</v>
      </c>
      <c r="X1377" s="13">
        <f t="shared" si="44"/>
        <v>0</v>
      </c>
      <c r="Y1377" s="12">
        <v>2</v>
      </c>
      <c r="AA1377" s="13" t="s">
        <v>4428</v>
      </c>
      <c r="AB1377" s="13" t="s">
        <v>4428</v>
      </c>
      <c r="AC1377" s="13" t="s">
        <v>4428</v>
      </c>
    </row>
    <row r="1378" spans="1:29">
      <c r="A1378" s="12">
        <v>1377</v>
      </c>
      <c r="B1378" t="s">
        <v>1310</v>
      </c>
      <c r="G1378" s="14" t="s">
        <v>2921</v>
      </c>
      <c r="H1378" s="13">
        <v>38.289703000000003</v>
      </c>
      <c r="I1378" s="13">
        <v>-122.29432199999999</v>
      </c>
      <c r="J1378" s="13" t="b">
        <v>1</v>
      </c>
      <c r="N1378" s="13" t="s">
        <v>3019</v>
      </c>
      <c r="O1378" s="13" t="s">
        <v>3019</v>
      </c>
      <c r="R1378" s="19" t="s">
        <v>3027</v>
      </c>
      <c r="S1378" s="13" t="s">
        <v>4428</v>
      </c>
      <c r="T1378" s="22" t="s">
        <v>4428</v>
      </c>
      <c r="U1378" s="13" t="s">
        <v>3016</v>
      </c>
      <c r="V1378" s="14" t="s">
        <v>4359</v>
      </c>
      <c r="W1378" s="13">
        <f t="shared" si="43"/>
        <v>0</v>
      </c>
      <c r="X1378" s="13">
        <f t="shared" si="44"/>
        <v>0</v>
      </c>
      <c r="Y1378" s="12">
        <v>2</v>
      </c>
      <c r="AA1378" s="13" t="s">
        <v>4428</v>
      </c>
      <c r="AB1378" s="13" t="s">
        <v>4428</v>
      </c>
      <c r="AC1378" s="13" t="s">
        <v>4428</v>
      </c>
    </row>
    <row r="1379" spans="1:29">
      <c r="A1379" s="12">
        <v>1378</v>
      </c>
      <c r="B1379" t="s">
        <v>1311</v>
      </c>
      <c r="G1379" s="14" t="s">
        <v>2922</v>
      </c>
      <c r="H1379" s="13">
        <v>38.290951999999997</v>
      </c>
      <c r="I1379" s="13">
        <v>-122.294765</v>
      </c>
      <c r="J1379" s="13" t="b">
        <v>1</v>
      </c>
      <c r="N1379" s="13" t="s">
        <v>3019</v>
      </c>
      <c r="O1379" s="13" t="s">
        <v>3019</v>
      </c>
      <c r="R1379" s="13">
        <v>5019</v>
      </c>
      <c r="S1379" s="13" t="s">
        <v>4428</v>
      </c>
      <c r="T1379" s="22">
        <v>1385600</v>
      </c>
      <c r="U1379" s="13" t="s">
        <v>3016</v>
      </c>
      <c r="V1379" s="14" t="s">
        <v>4360</v>
      </c>
      <c r="W1379" s="13">
        <f t="shared" si="43"/>
        <v>0</v>
      </c>
      <c r="X1379" s="13">
        <f t="shared" si="44"/>
        <v>1</v>
      </c>
      <c r="Y1379" s="12">
        <v>2</v>
      </c>
      <c r="AA1379" s="25">
        <v>41995</v>
      </c>
      <c r="AB1379" s="13" t="s">
        <v>3300</v>
      </c>
      <c r="AC1379" s="13" t="s">
        <v>4428</v>
      </c>
    </row>
    <row r="1380" spans="1:29">
      <c r="A1380" s="12">
        <v>1379</v>
      </c>
      <c r="B1380" t="s">
        <v>1312</v>
      </c>
      <c r="G1380" s="14" t="s">
        <v>2923</v>
      </c>
      <c r="H1380" s="13">
        <v>38.290629000000003</v>
      </c>
      <c r="I1380" s="13">
        <v>-122.29638799999999</v>
      </c>
      <c r="J1380" s="13" t="b">
        <v>1</v>
      </c>
      <c r="N1380" s="13" t="s">
        <v>3019</v>
      </c>
      <c r="O1380" s="13" t="s">
        <v>3019</v>
      </c>
      <c r="R1380" s="13">
        <v>1466</v>
      </c>
      <c r="S1380" s="13">
        <v>1978</v>
      </c>
      <c r="T1380" s="22">
        <v>463400</v>
      </c>
      <c r="U1380" s="13" t="s">
        <v>3016</v>
      </c>
      <c r="V1380" s="14" t="s">
        <v>4361</v>
      </c>
      <c r="W1380" s="13">
        <f t="shared" si="43"/>
        <v>1</v>
      </c>
      <c r="X1380" s="13">
        <f t="shared" si="44"/>
        <v>0</v>
      </c>
      <c r="Y1380" s="12">
        <v>2</v>
      </c>
      <c r="AA1380" s="25">
        <v>41950</v>
      </c>
      <c r="AB1380" s="25">
        <v>42109</v>
      </c>
      <c r="AC1380" s="13">
        <f>DAYS360(AA1380,AB1380,TRUE)</f>
        <v>158</v>
      </c>
    </row>
    <row r="1381" spans="1:29">
      <c r="A1381" s="12">
        <v>1380</v>
      </c>
      <c r="B1381" t="s">
        <v>1313</v>
      </c>
      <c r="G1381" s="14" t="s">
        <v>2924</v>
      </c>
      <c r="H1381" s="13">
        <v>38.290940999999997</v>
      </c>
      <c r="I1381" s="13">
        <v>-122.29641599999999</v>
      </c>
      <c r="J1381" s="13" t="b">
        <v>1</v>
      </c>
      <c r="N1381" s="13" t="s">
        <v>3019</v>
      </c>
      <c r="O1381" s="13" t="s">
        <v>3019</v>
      </c>
      <c r="R1381" s="13">
        <v>1477</v>
      </c>
      <c r="S1381" s="13">
        <v>1980</v>
      </c>
      <c r="T1381" s="22">
        <v>601300</v>
      </c>
      <c r="U1381" s="13" t="s">
        <v>3016</v>
      </c>
      <c r="V1381" s="13" t="s">
        <v>4348</v>
      </c>
      <c r="W1381" s="13">
        <f t="shared" si="43"/>
        <v>0</v>
      </c>
      <c r="X1381" s="13">
        <f t="shared" si="44"/>
        <v>0</v>
      </c>
      <c r="Y1381" s="12">
        <v>2</v>
      </c>
      <c r="AA1381" s="25">
        <v>42290</v>
      </c>
      <c r="AB1381" s="25">
        <v>42439</v>
      </c>
      <c r="AC1381" s="13">
        <f>DAYS360(AA1381,AB1381,TRUE)</f>
        <v>147</v>
      </c>
    </row>
    <row r="1382" spans="1:29">
      <c r="A1382" s="12">
        <v>1381</v>
      </c>
      <c r="B1382" t="s">
        <v>1314</v>
      </c>
      <c r="G1382" s="14" t="s">
        <v>2925</v>
      </c>
      <c r="H1382" s="13">
        <v>38.290745000000001</v>
      </c>
      <c r="I1382" s="13">
        <v>-122.298635</v>
      </c>
      <c r="J1382" s="13" t="b">
        <v>1</v>
      </c>
      <c r="N1382" s="13" t="s">
        <v>3018</v>
      </c>
      <c r="O1382" s="13" t="s">
        <v>3018</v>
      </c>
      <c r="R1382" s="19">
        <v>22500</v>
      </c>
      <c r="S1382" s="13" t="s">
        <v>4428</v>
      </c>
      <c r="T1382" s="22" t="s">
        <v>4428</v>
      </c>
      <c r="U1382" s="13" t="s">
        <v>3016</v>
      </c>
      <c r="V1382" s="14" t="s">
        <v>4362</v>
      </c>
      <c r="W1382" s="13">
        <f t="shared" si="43"/>
        <v>0</v>
      </c>
      <c r="X1382" s="13">
        <f t="shared" si="44"/>
        <v>0</v>
      </c>
      <c r="Y1382" s="12">
        <v>2</v>
      </c>
      <c r="AA1382" s="25" t="s">
        <v>3301</v>
      </c>
      <c r="AB1382" s="25" t="s">
        <v>3302</v>
      </c>
      <c r="AC1382" s="13" t="s">
        <v>4446</v>
      </c>
    </row>
    <row r="1383" spans="1:29">
      <c r="A1383" s="12">
        <v>1382</v>
      </c>
      <c r="B1383" t="s">
        <v>1315</v>
      </c>
      <c r="G1383" s="14" t="s">
        <v>2926</v>
      </c>
      <c r="H1383" s="13">
        <v>38.291072</v>
      </c>
      <c r="I1383" s="13">
        <v>-122.299564</v>
      </c>
      <c r="J1383" s="13" t="b">
        <v>1</v>
      </c>
      <c r="N1383" s="13" t="s">
        <v>3019</v>
      </c>
      <c r="O1383" s="13" t="s">
        <v>3019</v>
      </c>
      <c r="R1383" s="13">
        <v>1316</v>
      </c>
      <c r="S1383" s="13">
        <v>1948</v>
      </c>
      <c r="T1383" s="22">
        <v>498600</v>
      </c>
      <c r="U1383" s="13" t="s">
        <v>3016</v>
      </c>
      <c r="V1383" s="14" t="s">
        <v>4363</v>
      </c>
      <c r="W1383" s="13">
        <f t="shared" si="43"/>
        <v>1</v>
      </c>
      <c r="X1383" s="13">
        <f t="shared" si="44"/>
        <v>0</v>
      </c>
      <c r="Y1383" s="12">
        <v>1</v>
      </c>
      <c r="AA1383" s="25">
        <v>41904</v>
      </c>
      <c r="AB1383" s="25">
        <v>42079</v>
      </c>
      <c r="AC1383" s="13">
        <f>DAYS360(AA1383,AB1383,TRUE)</f>
        <v>174</v>
      </c>
    </row>
    <row r="1384" spans="1:29">
      <c r="A1384" s="12">
        <v>1383</v>
      </c>
      <c r="B1384" t="s">
        <v>1316</v>
      </c>
      <c r="G1384" s="14" t="s">
        <v>2927</v>
      </c>
      <c r="H1384" s="13">
        <v>38.290342000000003</v>
      </c>
      <c r="I1384" s="13">
        <v>-122.299958</v>
      </c>
      <c r="J1384" s="13" t="b">
        <v>1</v>
      </c>
      <c r="N1384" s="13" t="s">
        <v>3019</v>
      </c>
      <c r="O1384" s="13" t="s">
        <v>3019</v>
      </c>
      <c r="R1384" s="13">
        <v>1164</v>
      </c>
      <c r="S1384" s="13">
        <v>1948</v>
      </c>
      <c r="T1384" s="22">
        <v>425000</v>
      </c>
      <c r="U1384" s="13" t="s">
        <v>3016</v>
      </c>
      <c r="V1384" s="14" t="s">
        <v>4364</v>
      </c>
      <c r="W1384" s="13">
        <f t="shared" si="43"/>
        <v>0</v>
      </c>
      <c r="X1384" s="13">
        <f t="shared" si="44"/>
        <v>0</v>
      </c>
      <c r="Y1384" s="12">
        <v>2</v>
      </c>
      <c r="AA1384" s="13" t="s">
        <v>4428</v>
      </c>
      <c r="AB1384" s="13" t="s">
        <v>4428</v>
      </c>
      <c r="AC1384" s="13" t="s">
        <v>4428</v>
      </c>
    </row>
    <row r="1385" spans="1:29">
      <c r="A1385" s="12">
        <v>1384</v>
      </c>
      <c r="B1385" t="s">
        <v>1317</v>
      </c>
      <c r="G1385" s="14" t="s">
        <v>2928</v>
      </c>
      <c r="H1385" s="13">
        <v>38.290706999999998</v>
      </c>
      <c r="I1385" s="13">
        <v>-122.299971</v>
      </c>
      <c r="J1385" s="13" t="b">
        <v>1</v>
      </c>
      <c r="N1385" s="13" t="s">
        <v>3019</v>
      </c>
      <c r="O1385" s="13" t="s">
        <v>3019</v>
      </c>
      <c r="R1385" s="13">
        <v>1216</v>
      </c>
      <c r="S1385" s="13">
        <v>1948</v>
      </c>
      <c r="T1385" s="22">
        <v>532700</v>
      </c>
      <c r="U1385" s="13" t="s">
        <v>3016</v>
      </c>
      <c r="V1385" s="14" t="s">
        <v>4365</v>
      </c>
      <c r="W1385" s="13">
        <f t="shared" si="43"/>
        <v>0</v>
      </c>
      <c r="X1385" s="13">
        <f t="shared" si="44"/>
        <v>0</v>
      </c>
      <c r="Y1385" s="12">
        <v>2</v>
      </c>
      <c r="AA1385" s="25">
        <v>41884</v>
      </c>
      <c r="AB1385" s="13" t="s">
        <v>3099</v>
      </c>
      <c r="AC1385" s="13" t="s">
        <v>4428</v>
      </c>
    </row>
    <row r="1386" spans="1:29">
      <c r="A1386" s="12">
        <v>1385</v>
      </c>
      <c r="B1386" t="s">
        <v>1318</v>
      </c>
      <c r="G1386" s="14" t="s">
        <v>2929</v>
      </c>
      <c r="H1386" s="13">
        <v>38.289324000000001</v>
      </c>
      <c r="I1386" s="13">
        <v>-122.300247</v>
      </c>
      <c r="J1386" s="13" t="b">
        <v>1</v>
      </c>
      <c r="N1386" s="13" t="s">
        <v>3018</v>
      </c>
      <c r="O1386" s="13" t="s">
        <v>3018</v>
      </c>
      <c r="R1386" s="19" t="s">
        <v>3027</v>
      </c>
      <c r="S1386" s="13" t="s">
        <v>4428</v>
      </c>
      <c r="T1386" s="22" t="s">
        <v>4428</v>
      </c>
      <c r="U1386" s="13" t="s">
        <v>3016</v>
      </c>
      <c r="V1386" s="14" t="s">
        <v>4366</v>
      </c>
      <c r="W1386" s="13">
        <f t="shared" si="43"/>
        <v>0</v>
      </c>
      <c r="X1386" s="13">
        <f t="shared" si="44"/>
        <v>0</v>
      </c>
      <c r="Y1386" s="12">
        <v>2</v>
      </c>
      <c r="AA1386" s="13" t="s">
        <v>4428</v>
      </c>
      <c r="AB1386" s="13" t="s">
        <v>4428</v>
      </c>
      <c r="AC1386" s="13" t="s">
        <v>4428</v>
      </c>
    </row>
    <row r="1387" spans="1:29">
      <c r="A1387" s="12">
        <v>1386</v>
      </c>
      <c r="B1387" t="s">
        <v>1319</v>
      </c>
      <c r="G1387" s="14" t="s">
        <v>2930</v>
      </c>
      <c r="H1387" s="13">
        <v>38.291530000000002</v>
      </c>
      <c r="I1387" s="13">
        <v>-122.294619</v>
      </c>
      <c r="J1387" s="13" t="b">
        <v>1</v>
      </c>
      <c r="N1387" s="13" t="s">
        <v>3019</v>
      </c>
      <c r="O1387" s="13" t="s">
        <v>3019</v>
      </c>
      <c r="R1387" s="19">
        <v>400</v>
      </c>
      <c r="S1387" s="13" t="s">
        <v>4428</v>
      </c>
      <c r="T1387" s="22" t="s">
        <v>4428</v>
      </c>
      <c r="U1387" s="13" t="s">
        <v>3017</v>
      </c>
      <c r="V1387" s="14" t="s">
        <v>4367</v>
      </c>
      <c r="W1387" s="13">
        <f t="shared" si="43"/>
        <v>0</v>
      </c>
      <c r="X1387" s="13">
        <f t="shared" si="44"/>
        <v>0</v>
      </c>
      <c r="Y1387" s="12">
        <v>4</v>
      </c>
      <c r="AA1387" s="13" t="s">
        <v>4428</v>
      </c>
      <c r="AB1387" s="13" t="s">
        <v>4428</v>
      </c>
      <c r="AC1387" s="13" t="s">
        <v>4428</v>
      </c>
    </row>
    <row r="1388" spans="1:29">
      <c r="A1388" s="12">
        <v>1387</v>
      </c>
      <c r="B1388" t="s">
        <v>1320</v>
      </c>
      <c r="G1388" s="14" t="s">
        <v>2931</v>
      </c>
      <c r="H1388" s="13">
        <v>38.291407999999997</v>
      </c>
      <c r="I1388" s="13">
        <v>-122.294922</v>
      </c>
      <c r="J1388" s="13" t="b">
        <v>1</v>
      </c>
      <c r="N1388" s="13" t="s">
        <v>3019</v>
      </c>
      <c r="O1388" s="13" t="s">
        <v>3019</v>
      </c>
      <c r="R1388" s="13">
        <v>1044</v>
      </c>
      <c r="S1388" s="13">
        <v>1905</v>
      </c>
      <c r="T1388" s="22">
        <v>462600</v>
      </c>
      <c r="U1388" s="13" t="s">
        <v>3016</v>
      </c>
      <c r="V1388" s="14" t="s">
        <v>4368</v>
      </c>
      <c r="W1388" s="13">
        <f t="shared" si="43"/>
        <v>1</v>
      </c>
      <c r="X1388" s="13">
        <f t="shared" si="44"/>
        <v>0</v>
      </c>
      <c r="Y1388" s="12">
        <v>2</v>
      </c>
      <c r="AA1388" s="13" t="s">
        <v>4428</v>
      </c>
      <c r="AB1388" s="13" t="s">
        <v>4428</v>
      </c>
      <c r="AC1388" s="13" t="s">
        <v>4428</v>
      </c>
    </row>
    <row r="1389" spans="1:29">
      <c r="A1389" s="12">
        <v>1388</v>
      </c>
      <c r="B1389" t="s">
        <v>1321</v>
      </c>
      <c r="G1389" s="14" t="s">
        <v>2932</v>
      </c>
      <c r="H1389" s="13">
        <v>38.291724000000002</v>
      </c>
      <c r="I1389" s="13">
        <v>-122.295114</v>
      </c>
      <c r="J1389" s="13" t="b">
        <v>1</v>
      </c>
      <c r="N1389" s="13" t="s">
        <v>3019</v>
      </c>
      <c r="O1389" s="13" t="s">
        <v>3019</v>
      </c>
      <c r="R1389" s="13">
        <v>2424</v>
      </c>
      <c r="S1389" s="13">
        <v>1940</v>
      </c>
      <c r="T1389" s="22">
        <v>693500</v>
      </c>
      <c r="U1389" s="13" t="s">
        <v>3016</v>
      </c>
      <c r="V1389" s="14" t="s">
        <v>3889</v>
      </c>
      <c r="W1389" s="13">
        <f t="shared" si="43"/>
        <v>1</v>
      </c>
      <c r="X1389" s="13">
        <f t="shared" si="44"/>
        <v>0</v>
      </c>
      <c r="Y1389" s="12">
        <v>2</v>
      </c>
      <c r="AA1389" s="25">
        <v>42311</v>
      </c>
      <c r="AB1389" s="25">
        <v>42327</v>
      </c>
      <c r="AC1389" s="13">
        <f>DAYS360(AA1389,AB1389,TRUE)</f>
        <v>16</v>
      </c>
    </row>
    <row r="1390" spans="1:29">
      <c r="A1390" s="12">
        <v>1389</v>
      </c>
      <c r="B1390" t="s">
        <v>1505</v>
      </c>
      <c r="G1390" s="14" t="s">
        <v>2933</v>
      </c>
      <c r="H1390" s="13">
        <v>38.292498999999999</v>
      </c>
      <c r="I1390" s="13">
        <v>-122.29455</v>
      </c>
      <c r="J1390" s="13" t="b">
        <v>1</v>
      </c>
      <c r="N1390" s="13" t="s">
        <v>3019</v>
      </c>
      <c r="O1390" s="13" t="s">
        <v>3019</v>
      </c>
      <c r="R1390" s="13">
        <v>1798</v>
      </c>
      <c r="S1390" s="13">
        <v>1930</v>
      </c>
      <c r="T1390" s="22">
        <v>877900</v>
      </c>
      <c r="U1390" s="13" t="s">
        <v>3016</v>
      </c>
      <c r="V1390" s="13" t="s">
        <v>3600</v>
      </c>
      <c r="W1390" s="13">
        <f t="shared" si="43"/>
        <v>0</v>
      </c>
      <c r="X1390" s="13">
        <f t="shared" si="44"/>
        <v>0</v>
      </c>
      <c r="Y1390" s="12">
        <v>1</v>
      </c>
      <c r="AA1390" s="25" t="s">
        <v>3303</v>
      </c>
      <c r="AB1390" s="25" t="s">
        <v>3304</v>
      </c>
      <c r="AC1390" s="13" t="s">
        <v>3305</v>
      </c>
    </row>
    <row r="1391" spans="1:29">
      <c r="A1391" s="12">
        <v>1390</v>
      </c>
      <c r="B1391" t="s">
        <v>1322</v>
      </c>
      <c r="G1391" s="14" t="s">
        <v>2934</v>
      </c>
      <c r="H1391" s="13">
        <v>38.292461000000003</v>
      </c>
      <c r="I1391" s="13">
        <v>-122.294889</v>
      </c>
      <c r="J1391" s="13" t="b">
        <v>1</v>
      </c>
      <c r="N1391" s="13" t="s">
        <v>3019</v>
      </c>
      <c r="O1391" s="13" t="s">
        <v>3019</v>
      </c>
      <c r="R1391" s="13">
        <v>1316</v>
      </c>
      <c r="S1391" s="13">
        <v>1928</v>
      </c>
      <c r="T1391" s="22">
        <v>720000</v>
      </c>
      <c r="U1391" s="13" t="s">
        <v>3016</v>
      </c>
      <c r="V1391" s="14" t="s">
        <v>4369</v>
      </c>
      <c r="W1391" s="13">
        <f t="shared" si="43"/>
        <v>0</v>
      </c>
      <c r="X1391" s="13">
        <f t="shared" si="44"/>
        <v>0</v>
      </c>
      <c r="Y1391" s="12">
        <v>2</v>
      </c>
      <c r="AA1391" s="25">
        <v>42026</v>
      </c>
      <c r="AB1391" s="25">
        <v>42521</v>
      </c>
      <c r="AC1391" s="13">
        <f>DAYS360(AA1391,AB1391,TRUE)</f>
        <v>488</v>
      </c>
    </row>
    <row r="1392" spans="1:29">
      <c r="A1392" s="12">
        <v>1391</v>
      </c>
      <c r="B1392" t="s">
        <v>1323</v>
      </c>
      <c r="G1392" s="14" t="s">
        <v>2935</v>
      </c>
      <c r="H1392" s="13">
        <v>38.292152999999999</v>
      </c>
      <c r="I1392" s="13">
        <v>-122.29512699999999</v>
      </c>
      <c r="J1392" s="13" t="b">
        <v>1</v>
      </c>
      <c r="N1392" s="13" t="s">
        <v>3019</v>
      </c>
      <c r="O1392" s="13" t="s">
        <v>3019</v>
      </c>
      <c r="R1392" s="13">
        <v>1530</v>
      </c>
      <c r="S1392" s="13">
        <v>1939</v>
      </c>
      <c r="T1392" s="22">
        <v>569600</v>
      </c>
      <c r="U1392" s="13" t="s">
        <v>3016</v>
      </c>
      <c r="V1392" s="14" t="s">
        <v>3889</v>
      </c>
      <c r="W1392" s="13">
        <f t="shared" si="43"/>
        <v>1</v>
      </c>
      <c r="X1392" s="13">
        <f t="shared" si="44"/>
        <v>0</v>
      </c>
      <c r="Y1392" s="12">
        <v>2</v>
      </c>
      <c r="AA1392" s="25">
        <v>41920</v>
      </c>
      <c r="AB1392" s="25">
        <v>42103</v>
      </c>
      <c r="AC1392" s="13">
        <f>DAYS360(AA1392,AB1392,TRUE)</f>
        <v>181</v>
      </c>
    </row>
    <row r="1393" spans="1:29">
      <c r="A1393" s="12">
        <v>1392</v>
      </c>
      <c r="B1393" t="s">
        <v>1324</v>
      </c>
      <c r="G1393" s="14" t="s">
        <v>2936</v>
      </c>
      <c r="H1393" s="13">
        <v>38.292451999999997</v>
      </c>
      <c r="I1393" s="13">
        <v>-122.29555000000001</v>
      </c>
      <c r="J1393" s="13" t="b">
        <v>1</v>
      </c>
      <c r="N1393" s="13" t="s">
        <v>3019</v>
      </c>
      <c r="O1393" s="13" t="s">
        <v>3019</v>
      </c>
      <c r="R1393" s="13">
        <v>1914</v>
      </c>
      <c r="S1393" s="13">
        <v>1910</v>
      </c>
      <c r="T1393" s="22">
        <v>601500</v>
      </c>
      <c r="U1393" s="13" t="s">
        <v>3016</v>
      </c>
      <c r="V1393" s="14" t="s">
        <v>4370</v>
      </c>
      <c r="W1393" s="13">
        <f t="shared" si="43"/>
        <v>0</v>
      </c>
      <c r="X1393" s="13">
        <f t="shared" si="44"/>
        <v>0</v>
      </c>
      <c r="Y1393" s="12">
        <v>2</v>
      </c>
      <c r="AA1393" s="13" t="s">
        <v>4428</v>
      </c>
      <c r="AB1393" s="13" t="s">
        <v>4428</v>
      </c>
      <c r="AC1393" s="13" t="s">
        <v>4428</v>
      </c>
    </row>
    <row r="1394" spans="1:29">
      <c r="A1394" s="12">
        <v>1393</v>
      </c>
      <c r="B1394" t="s">
        <v>1325</v>
      </c>
      <c r="G1394" s="14" t="s">
        <v>2937</v>
      </c>
      <c r="H1394" s="13">
        <v>38.292299999999997</v>
      </c>
      <c r="I1394" s="13">
        <v>-122.296102</v>
      </c>
      <c r="J1394" s="13" t="b">
        <v>1</v>
      </c>
      <c r="N1394" s="13" t="s">
        <v>3019</v>
      </c>
      <c r="O1394" s="13" t="s">
        <v>3019</v>
      </c>
      <c r="R1394" s="13">
        <v>2560</v>
      </c>
      <c r="S1394" s="13">
        <v>1900</v>
      </c>
      <c r="T1394" s="22">
        <v>760000</v>
      </c>
      <c r="U1394" s="13" t="s">
        <v>3016</v>
      </c>
      <c r="V1394" s="14" t="s">
        <v>4371</v>
      </c>
      <c r="W1394" s="13">
        <f t="shared" si="43"/>
        <v>0</v>
      </c>
      <c r="X1394" s="13">
        <f t="shared" si="44"/>
        <v>1</v>
      </c>
      <c r="Y1394" s="12">
        <v>2</v>
      </c>
      <c r="AA1394" s="25" t="s">
        <v>3306</v>
      </c>
      <c r="AB1394" s="25" t="s">
        <v>3307</v>
      </c>
      <c r="AC1394" s="13" t="s">
        <v>3308</v>
      </c>
    </row>
    <row r="1395" spans="1:29">
      <c r="A1395" s="12">
        <v>1394</v>
      </c>
      <c r="B1395" t="s">
        <v>1326</v>
      </c>
      <c r="G1395" s="14" t="s">
        <v>2938</v>
      </c>
      <c r="H1395" s="13">
        <v>38.292318000000002</v>
      </c>
      <c r="I1395" s="13">
        <v>-122.296913</v>
      </c>
      <c r="J1395" s="13" t="b">
        <v>1</v>
      </c>
      <c r="N1395" s="13" t="s">
        <v>3019</v>
      </c>
      <c r="O1395" s="13" t="s">
        <v>3019</v>
      </c>
      <c r="R1395" s="13">
        <v>1333</v>
      </c>
      <c r="S1395" s="13">
        <v>1937</v>
      </c>
      <c r="T1395" s="22">
        <v>500200</v>
      </c>
      <c r="U1395" s="13" t="s">
        <v>3016</v>
      </c>
      <c r="V1395" s="13" t="s">
        <v>3600</v>
      </c>
      <c r="W1395" s="13">
        <f t="shared" si="43"/>
        <v>0</v>
      </c>
      <c r="X1395" s="13">
        <f t="shared" si="44"/>
        <v>0</v>
      </c>
      <c r="Y1395" s="12">
        <v>1</v>
      </c>
      <c r="AA1395" s="25">
        <v>41922</v>
      </c>
      <c r="AB1395" s="25">
        <v>42118</v>
      </c>
      <c r="AC1395" s="13">
        <f>DAYS360(AA1395,AB1395,TRUE)</f>
        <v>194</v>
      </c>
    </row>
    <row r="1396" spans="1:29">
      <c r="A1396" s="12">
        <v>1395</v>
      </c>
      <c r="B1396" t="s">
        <v>1327</v>
      </c>
      <c r="G1396" s="14" t="s">
        <v>2939</v>
      </c>
      <c r="H1396" s="13">
        <v>38.292037999999998</v>
      </c>
      <c r="I1396" s="13">
        <v>-122.298069</v>
      </c>
      <c r="J1396" s="13" t="b">
        <v>1</v>
      </c>
      <c r="N1396" s="13" t="s">
        <v>3019</v>
      </c>
      <c r="O1396" s="13" t="s">
        <v>3019</v>
      </c>
      <c r="R1396" s="13">
        <v>1196</v>
      </c>
      <c r="S1396" s="13">
        <v>1900</v>
      </c>
      <c r="T1396" s="22">
        <v>493900</v>
      </c>
      <c r="U1396" s="13" t="s">
        <v>3017</v>
      </c>
      <c r="V1396" s="14" t="s">
        <v>4372</v>
      </c>
      <c r="W1396" s="13">
        <f t="shared" si="43"/>
        <v>0</v>
      </c>
      <c r="X1396" s="13">
        <f t="shared" si="44"/>
        <v>1</v>
      </c>
      <c r="Y1396" s="12">
        <v>4</v>
      </c>
      <c r="AA1396" s="13" t="s">
        <v>3309</v>
      </c>
      <c r="AB1396" s="13" t="s">
        <v>3310</v>
      </c>
      <c r="AC1396" s="13" t="s">
        <v>4428</v>
      </c>
    </row>
    <row r="1397" spans="1:29">
      <c r="A1397" s="12">
        <v>1396</v>
      </c>
      <c r="B1397" t="s">
        <v>1328</v>
      </c>
      <c r="G1397" s="14" t="s">
        <v>2940</v>
      </c>
      <c r="H1397" s="13">
        <v>38.292313</v>
      </c>
      <c r="I1397" s="13">
        <v>-122.29805899999999</v>
      </c>
      <c r="J1397" s="13" t="b">
        <v>1</v>
      </c>
      <c r="N1397" s="13" t="s">
        <v>3019</v>
      </c>
      <c r="O1397" s="13" t="s">
        <v>3019</v>
      </c>
      <c r="R1397" s="13">
        <v>1942</v>
      </c>
      <c r="S1397" s="13">
        <v>1910</v>
      </c>
      <c r="T1397" s="22">
        <v>589800</v>
      </c>
      <c r="U1397" s="13" t="s">
        <v>3016</v>
      </c>
      <c r="V1397" s="13" t="s">
        <v>3574</v>
      </c>
      <c r="W1397" s="13">
        <f t="shared" si="43"/>
        <v>0</v>
      </c>
      <c r="X1397" s="13">
        <f t="shared" si="44"/>
        <v>0</v>
      </c>
      <c r="Y1397" s="12">
        <v>2</v>
      </c>
      <c r="AA1397" s="25">
        <v>41893</v>
      </c>
      <c r="AB1397" s="13" t="s">
        <v>3102</v>
      </c>
      <c r="AC1397" s="13" t="s">
        <v>4428</v>
      </c>
    </row>
    <row r="1398" spans="1:29">
      <c r="A1398" s="12">
        <v>1397</v>
      </c>
      <c r="B1398" t="s">
        <v>1329</v>
      </c>
      <c r="G1398" s="14" t="s">
        <v>2941</v>
      </c>
      <c r="H1398" s="13">
        <v>38.292378999999997</v>
      </c>
      <c r="I1398" s="13">
        <v>-122.29756399999999</v>
      </c>
      <c r="J1398" s="13" t="b">
        <v>1</v>
      </c>
      <c r="N1398" s="13" t="s">
        <v>3019</v>
      </c>
      <c r="O1398" s="13" t="s">
        <v>3019</v>
      </c>
      <c r="R1398" s="13">
        <v>1494</v>
      </c>
      <c r="S1398" s="13">
        <v>1937</v>
      </c>
      <c r="T1398" s="22">
        <v>606800</v>
      </c>
      <c r="U1398" s="13" t="s">
        <v>3016</v>
      </c>
      <c r="V1398" s="14" t="s">
        <v>4373</v>
      </c>
      <c r="W1398" s="13">
        <f t="shared" si="43"/>
        <v>0</v>
      </c>
      <c r="X1398" s="13">
        <f t="shared" si="44"/>
        <v>0</v>
      </c>
      <c r="Y1398" s="12">
        <v>2</v>
      </c>
      <c r="AA1398" s="25">
        <v>42326</v>
      </c>
      <c r="AB1398" s="13" t="s">
        <v>3311</v>
      </c>
      <c r="AC1398" s="13" t="s">
        <v>4428</v>
      </c>
    </row>
    <row r="1399" spans="1:29">
      <c r="A1399" s="12">
        <v>1398</v>
      </c>
      <c r="B1399" t="s">
        <v>1330</v>
      </c>
      <c r="G1399" s="14" t="s">
        <v>2942</v>
      </c>
      <c r="H1399" s="13">
        <v>38.292625000000001</v>
      </c>
      <c r="I1399" s="13">
        <v>-122.297426</v>
      </c>
      <c r="J1399" s="13" t="b">
        <v>1</v>
      </c>
      <c r="N1399" s="13" t="s">
        <v>3019</v>
      </c>
      <c r="O1399" s="13" t="s">
        <v>3019</v>
      </c>
      <c r="R1399" s="13">
        <v>2408</v>
      </c>
      <c r="S1399" s="13">
        <v>1930</v>
      </c>
      <c r="T1399" s="22">
        <v>734300</v>
      </c>
      <c r="U1399" s="13" t="s">
        <v>3016</v>
      </c>
      <c r="V1399" s="13" t="s">
        <v>3600</v>
      </c>
      <c r="W1399" s="13">
        <f t="shared" si="43"/>
        <v>0</v>
      </c>
      <c r="X1399" s="13">
        <f t="shared" si="44"/>
        <v>0</v>
      </c>
      <c r="Y1399" s="12">
        <v>1</v>
      </c>
      <c r="AA1399" s="25">
        <v>41894</v>
      </c>
      <c r="AB1399" s="25">
        <v>41982</v>
      </c>
      <c r="AC1399" s="13">
        <f>DAYS360(AA1399,AB1399,TRUE)</f>
        <v>87</v>
      </c>
    </row>
    <row r="1400" spans="1:29">
      <c r="A1400" s="12">
        <v>1399</v>
      </c>
      <c r="B1400" t="s">
        <v>1331</v>
      </c>
      <c r="G1400" s="14" t="s">
        <v>2943</v>
      </c>
      <c r="H1400" s="13">
        <v>38.292695999999999</v>
      </c>
      <c r="I1400" s="13">
        <v>-122.298182</v>
      </c>
      <c r="J1400" s="13" t="b">
        <v>1</v>
      </c>
      <c r="N1400" s="13" t="s">
        <v>3019</v>
      </c>
      <c r="O1400" s="13" t="s">
        <v>3019</v>
      </c>
      <c r="R1400" s="13">
        <v>1816</v>
      </c>
      <c r="S1400" s="13">
        <v>1910</v>
      </c>
      <c r="T1400" s="22">
        <v>538400</v>
      </c>
      <c r="U1400" s="13" t="s">
        <v>3017</v>
      </c>
      <c r="V1400" s="14" t="s">
        <v>4374</v>
      </c>
      <c r="W1400" s="13">
        <f t="shared" si="43"/>
        <v>0</v>
      </c>
      <c r="X1400" s="13">
        <f t="shared" si="44"/>
        <v>1</v>
      </c>
      <c r="Y1400" s="12">
        <v>4</v>
      </c>
      <c r="AA1400" s="25">
        <v>41969</v>
      </c>
      <c r="AB1400" s="13" t="s">
        <v>3312</v>
      </c>
      <c r="AC1400" s="13" t="s">
        <v>4428</v>
      </c>
    </row>
    <row r="1401" spans="1:29">
      <c r="A1401" s="12">
        <v>1400</v>
      </c>
      <c r="B1401" t="s">
        <v>1332</v>
      </c>
      <c r="G1401" s="14" t="s">
        <v>2944</v>
      </c>
      <c r="H1401" s="13">
        <v>38.291454999999999</v>
      </c>
      <c r="I1401" s="13">
        <v>-122.29893199999999</v>
      </c>
      <c r="J1401" s="13" t="b">
        <v>1</v>
      </c>
      <c r="N1401" s="13" t="s">
        <v>3019</v>
      </c>
      <c r="O1401" s="13" t="s">
        <v>3019</v>
      </c>
      <c r="R1401" s="13">
        <v>1336</v>
      </c>
      <c r="S1401" s="13">
        <v>1944</v>
      </c>
      <c r="T1401" s="22">
        <v>505600</v>
      </c>
      <c r="U1401" s="13" t="s">
        <v>3016</v>
      </c>
      <c r="V1401" s="14" t="s">
        <v>4375</v>
      </c>
      <c r="W1401" s="13">
        <f t="shared" si="43"/>
        <v>1</v>
      </c>
      <c r="X1401" s="13">
        <f t="shared" si="44"/>
        <v>1</v>
      </c>
      <c r="Y1401" s="12">
        <v>3</v>
      </c>
      <c r="AA1401" s="25">
        <v>42236</v>
      </c>
      <c r="AB1401" s="13" t="s">
        <v>3313</v>
      </c>
      <c r="AC1401" s="13" t="s">
        <v>4428</v>
      </c>
    </row>
    <row r="1402" spans="1:29">
      <c r="A1402" s="12">
        <v>1401</v>
      </c>
      <c r="B1402" t="s">
        <v>1333</v>
      </c>
      <c r="G1402" s="14" t="s">
        <v>2945</v>
      </c>
      <c r="H1402" s="13">
        <v>38.291418</v>
      </c>
      <c r="I1402" s="13">
        <v>-122.29879</v>
      </c>
      <c r="J1402" s="13" t="b">
        <v>1</v>
      </c>
      <c r="N1402" s="13" t="s">
        <v>3019</v>
      </c>
      <c r="O1402" s="13" t="s">
        <v>3019</v>
      </c>
      <c r="R1402" s="19">
        <v>1150</v>
      </c>
      <c r="S1402" s="13" t="s">
        <v>4428</v>
      </c>
      <c r="T1402" s="22" t="s">
        <v>3029</v>
      </c>
      <c r="U1402" s="13" t="s">
        <v>3016</v>
      </c>
      <c r="V1402" s="14" t="s">
        <v>4376</v>
      </c>
      <c r="W1402" s="13">
        <f t="shared" si="43"/>
        <v>0</v>
      </c>
      <c r="X1402" s="13">
        <f t="shared" si="44"/>
        <v>0</v>
      </c>
      <c r="Y1402" s="12">
        <v>2</v>
      </c>
      <c r="AA1402" s="25">
        <v>42081</v>
      </c>
      <c r="AB1402" s="25">
        <v>42129</v>
      </c>
      <c r="AC1402" s="13">
        <f>DAYS360(AA1402,AB1402,TRUE)</f>
        <v>47</v>
      </c>
    </row>
    <row r="1403" spans="1:29">
      <c r="A1403" s="12">
        <v>1402</v>
      </c>
      <c r="B1403" t="s">
        <v>1334</v>
      </c>
      <c r="G1403" s="14" t="s">
        <v>2946</v>
      </c>
      <c r="H1403" s="13">
        <v>38.291690000000003</v>
      </c>
      <c r="I1403" s="13">
        <v>-122.298676</v>
      </c>
      <c r="J1403" s="13" t="b">
        <v>1</v>
      </c>
      <c r="N1403" s="13" t="s">
        <v>3019</v>
      </c>
      <c r="O1403" s="13" t="s">
        <v>3019</v>
      </c>
      <c r="R1403" s="13">
        <v>1356</v>
      </c>
      <c r="S1403" s="13">
        <v>1918</v>
      </c>
      <c r="T1403" s="22">
        <v>513700</v>
      </c>
      <c r="U1403" s="13" t="s">
        <v>3016</v>
      </c>
      <c r="V1403" s="13" t="s">
        <v>3600</v>
      </c>
      <c r="W1403" s="13">
        <f t="shared" si="43"/>
        <v>0</v>
      </c>
      <c r="X1403" s="13">
        <f t="shared" si="44"/>
        <v>0</v>
      </c>
      <c r="Y1403" s="12">
        <v>2</v>
      </c>
      <c r="AA1403" s="13" t="s">
        <v>4428</v>
      </c>
      <c r="AB1403" s="13" t="s">
        <v>4428</v>
      </c>
      <c r="AC1403" s="13" t="s">
        <v>4428</v>
      </c>
    </row>
    <row r="1404" spans="1:29">
      <c r="A1404" s="12">
        <v>1403</v>
      </c>
      <c r="B1404" t="s">
        <v>1335</v>
      </c>
      <c r="G1404" s="14" t="s">
        <v>2947</v>
      </c>
      <c r="H1404" s="13">
        <v>38.292237</v>
      </c>
      <c r="I1404" s="13">
        <v>-122.29877</v>
      </c>
      <c r="J1404" s="13" t="b">
        <v>1</v>
      </c>
      <c r="N1404" s="13" t="s">
        <v>3019</v>
      </c>
      <c r="O1404" s="13" t="s">
        <v>3019</v>
      </c>
      <c r="R1404" s="13">
        <v>1963</v>
      </c>
      <c r="S1404" s="13">
        <v>1968</v>
      </c>
      <c r="T1404" s="22">
        <v>591000</v>
      </c>
      <c r="U1404" s="13" t="s">
        <v>3016</v>
      </c>
      <c r="V1404" s="14" t="s">
        <v>4377</v>
      </c>
      <c r="W1404" s="13">
        <f t="shared" si="43"/>
        <v>0</v>
      </c>
      <c r="X1404" s="13">
        <f t="shared" si="44"/>
        <v>0</v>
      </c>
      <c r="Y1404" s="12">
        <v>2</v>
      </c>
      <c r="AA1404" s="13" t="s">
        <v>4428</v>
      </c>
      <c r="AB1404" s="13" t="s">
        <v>4428</v>
      </c>
      <c r="AC1404" s="13" t="s">
        <v>4428</v>
      </c>
    </row>
    <row r="1405" spans="1:29">
      <c r="A1405" s="12">
        <v>1404</v>
      </c>
      <c r="B1405" t="s">
        <v>1336</v>
      </c>
      <c r="G1405" s="14" t="s">
        <v>2948</v>
      </c>
      <c r="H1405" s="13">
        <v>38.292377999999999</v>
      </c>
      <c r="I1405" s="13">
        <v>-122.298767</v>
      </c>
      <c r="J1405" s="13" t="b">
        <v>1</v>
      </c>
      <c r="N1405" s="13" t="s">
        <v>3019</v>
      </c>
      <c r="O1405" s="13" t="s">
        <v>3019</v>
      </c>
      <c r="R1405" s="13">
        <v>1274</v>
      </c>
      <c r="S1405" s="13">
        <v>1967</v>
      </c>
      <c r="T1405" s="22">
        <v>498300</v>
      </c>
      <c r="U1405" s="13" t="s">
        <v>3016</v>
      </c>
      <c r="V1405" s="14" t="s">
        <v>4378</v>
      </c>
      <c r="W1405" s="13">
        <f t="shared" si="43"/>
        <v>1</v>
      </c>
      <c r="X1405" s="13">
        <f t="shared" si="44"/>
        <v>0</v>
      </c>
      <c r="Y1405" s="12">
        <v>1</v>
      </c>
      <c r="AA1405" s="25">
        <v>41885</v>
      </c>
      <c r="AB1405" s="25">
        <v>41915</v>
      </c>
      <c r="AC1405" s="13">
        <f>DAYS360(AA1405,AB1405,TRUE)</f>
        <v>30</v>
      </c>
    </row>
    <row r="1406" spans="1:29">
      <c r="A1406" s="12">
        <v>1405</v>
      </c>
      <c r="B1406" t="s">
        <v>1337</v>
      </c>
      <c r="G1406" s="14" t="s">
        <v>2949</v>
      </c>
      <c r="H1406" s="13">
        <v>38.292819999999999</v>
      </c>
      <c r="I1406" s="13">
        <v>-122.298956</v>
      </c>
      <c r="J1406" s="13" t="b">
        <v>1</v>
      </c>
      <c r="N1406" s="13" t="s">
        <v>3019</v>
      </c>
      <c r="O1406" s="13" t="s">
        <v>3019</v>
      </c>
      <c r="R1406" s="19">
        <v>1400</v>
      </c>
      <c r="S1406" s="13" t="s">
        <v>4428</v>
      </c>
      <c r="T1406" s="22" t="s">
        <v>4428</v>
      </c>
      <c r="U1406" s="13" t="s">
        <v>3017</v>
      </c>
      <c r="V1406" s="14" t="s">
        <v>4379</v>
      </c>
      <c r="W1406" s="13">
        <f t="shared" si="43"/>
        <v>0</v>
      </c>
      <c r="X1406" s="13">
        <f t="shared" si="44"/>
        <v>0</v>
      </c>
      <c r="Y1406" s="12">
        <v>2</v>
      </c>
      <c r="AA1406" s="25">
        <v>41885</v>
      </c>
      <c r="AB1406" s="25">
        <v>41900</v>
      </c>
      <c r="AC1406" s="13">
        <f>DAYS360(AA1406,AB1406,TRUE)</f>
        <v>15</v>
      </c>
    </row>
    <row r="1407" spans="1:29">
      <c r="A1407" s="12">
        <v>1406</v>
      </c>
      <c r="B1407" t="s">
        <v>1338</v>
      </c>
      <c r="G1407" s="14" t="s">
        <v>2950</v>
      </c>
      <c r="H1407" s="13">
        <v>38.292881000000001</v>
      </c>
      <c r="I1407" s="13">
        <v>-122.299791</v>
      </c>
      <c r="J1407" s="13" t="b">
        <v>1</v>
      </c>
      <c r="N1407" s="13" t="s">
        <v>3019</v>
      </c>
      <c r="O1407" s="13" t="s">
        <v>3019</v>
      </c>
      <c r="R1407" s="19">
        <v>1200</v>
      </c>
      <c r="S1407" s="13" t="s">
        <v>4428</v>
      </c>
      <c r="T1407" s="22">
        <v>610000</v>
      </c>
      <c r="U1407" s="13" t="s">
        <v>3016</v>
      </c>
      <c r="V1407" s="13" t="s">
        <v>4380</v>
      </c>
      <c r="W1407" s="13">
        <f t="shared" si="43"/>
        <v>0</v>
      </c>
      <c r="X1407" s="13">
        <f t="shared" si="44"/>
        <v>0</v>
      </c>
      <c r="Y1407" s="12">
        <v>2</v>
      </c>
      <c r="AA1407" s="13" t="s">
        <v>4428</v>
      </c>
      <c r="AB1407" s="13" t="s">
        <v>4428</v>
      </c>
      <c r="AC1407" s="13" t="s">
        <v>4428</v>
      </c>
    </row>
    <row r="1408" spans="1:29">
      <c r="A1408" s="12">
        <v>1407</v>
      </c>
      <c r="B1408" t="s">
        <v>1339</v>
      </c>
      <c r="G1408" s="14" t="s">
        <v>2951</v>
      </c>
      <c r="H1408" s="13">
        <v>38.291449999999998</v>
      </c>
      <c r="I1408" s="13">
        <v>-122.301237</v>
      </c>
      <c r="J1408" s="13" t="b">
        <v>1</v>
      </c>
      <c r="N1408" s="13" t="s">
        <v>3019</v>
      </c>
      <c r="O1408" s="13" t="s">
        <v>3019</v>
      </c>
      <c r="R1408" s="19">
        <v>1500</v>
      </c>
      <c r="S1408" s="13" t="s">
        <v>4428</v>
      </c>
      <c r="T1408" s="22">
        <v>610000</v>
      </c>
      <c r="U1408" s="13" t="s">
        <v>3017</v>
      </c>
      <c r="V1408" s="13" t="s">
        <v>3334</v>
      </c>
      <c r="W1408" s="13">
        <f t="shared" si="43"/>
        <v>0</v>
      </c>
      <c r="X1408" s="13">
        <f t="shared" si="44"/>
        <v>0</v>
      </c>
      <c r="Y1408" s="12">
        <v>4</v>
      </c>
      <c r="AA1408" s="13" t="s">
        <v>3314</v>
      </c>
      <c r="AB1408" s="25" t="s">
        <v>3315</v>
      </c>
      <c r="AC1408" s="13" t="s">
        <v>4447</v>
      </c>
    </row>
    <row r="1409" spans="1:29">
      <c r="A1409" s="12">
        <v>1408</v>
      </c>
      <c r="B1409" t="s">
        <v>1340</v>
      </c>
      <c r="G1409" s="14" t="s">
        <v>2952</v>
      </c>
      <c r="H1409" s="13">
        <v>38.291451000000002</v>
      </c>
      <c r="I1409" s="13">
        <v>-122.300561</v>
      </c>
      <c r="J1409" s="13" t="b">
        <v>1</v>
      </c>
      <c r="N1409" s="13" t="s">
        <v>3018</v>
      </c>
      <c r="O1409" s="13" t="s">
        <v>3018</v>
      </c>
      <c r="R1409" s="19">
        <v>6000</v>
      </c>
      <c r="S1409" s="13" t="s">
        <v>4428</v>
      </c>
      <c r="T1409" s="22" t="s">
        <v>4428</v>
      </c>
      <c r="U1409" s="13" t="s">
        <v>3017</v>
      </c>
      <c r="V1409" s="14" t="s">
        <v>4381</v>
      </c>
      <c r="W1409" s="13">
        <f t="shared" si="43"/>
        <v>0</v>
      </c>
      <c r="X1409" s="13">
        <f t="shared" si="44"/>
        <v>0</v>
      </c>
      <c r="Y1409" s="12">
        <v>4</v>
      </c>
      <c r="AA1409" s="13" t="s">
        <v>3316</v>
      </c>
      <c r="AB1409" s="25" t="s">
        <v>3317</v>
      </c>
      <c r="AC1409" s="13" t="s">
        <v>4448</v>
      </c>
    </row>
    <row r="1410" spans="1:29">
      <c r="A1410" s="12">
        <v>1409</v>
      </c>
      <c r="B1410" t="s">
        <v>1341</v>
      </c>
      <c r="G1410" s="14" t="s">
        <v>2953</v>
      </c>
      <c r="H1410" s="13">
        <v>38.291747000000001</v>
      </c>
      <c r="I1410" s="13">
        <v>-122.30084100000001</v>
      </c>
      <c r="J1410" s="13" t="b">
        <v>1</v>
      </c>
      <c r="N1410" s="13" t="s">
        <v>3019</v>
      </c>
      <c r="O1410" s="13" t="s">
        <v>3019</v>
      </c>
      <c r="R1410" s="19">
        <v>700</v>
      </c>
      <c r="S1410" s="13" t="s">
        <v>4428</v>
      </c>
      <c r="T1410" s="22" t="s">
        <v>4428</v>
      </c>
      <c r="U1410" s="13" t="s">
        <v>3016</v>
      </c>
      <c r="V1410" s="14" t="s">
        <v>4382</v>
      </c>
      <c r="W1410" s="13">
        <f t="shared" ref="W1410:W1471" si="45">IF(ISNUMBER(FIND("chimney",V1410))= TRUE,1,0)</f>
        <v>0</v>
      </c>
      <c r="X1410" s="13">
        <f t="shared" ref="X1410:X1471" si="46">IF(ISNUMBER(FIND("foundation",V1410))= TRUE,1,0)</f>
        <v>0</v>
      </c>
      <c r="Y1410" s="12">
        <v>2</v>
      </c>
      <c r="AA1410" s="13" t="s">
        <v>4428</v>
      </c>
      <c r="AB1410" s="13" t="s">
        <v>4428</v>
      </c>
      <c r="AC1410" s="13" t="s">
        <v>4428</v>
      </c>
    </row>
    <row r="1411" spans="1:29">
      <c r="A1411" s="12">
        <v>1410</v>
      </c>
      <c r="B1411" t="s">
        <v>1342</v>
      </c>
      <c r="G1411" s="14" t="s">
        <v>2954</v>
      </c>
      <c r="H1411" s="13">
        <v>38.292124000000001</v>
      </c>
      <c r="I1411" s="13">
        <v>-122.300859</v>
      </c>
      <c r="J1411" s="13" t="b">
        <v>1</v>
      </c>
      <c r="N1411" s="13" t="s">
        <v>3018</v>
      </c>
      <c r="O1411" s="13" t="s">
        <v>3018</v>
      </c>
      <c r="R1411" s="19">
        <v>1600</v>
      </c>
      <c r="S1411" s="13" t="s">
        <v>4428</v>
      </c>
      <c r="T1411" s="22" t="s">
        <v>4428</v>
      </c>
      <c r="U1411" s="13" t="s">
        <v>3017</v>
      </c>
      <c r="V1411" s="14" t="s">
        <v>4383</v>
      </c>
      <c r="W1411" s="13">
        <f t="shared" si="45"/>
        <v>0</v>
      </c>
      <c r="X1411" s="13">
        <f t="shared" si="46"/>
        <v>0</v>
      </c>
      <c r="Y1411" s="12">
        <v>4</v>
      </c>
      <c r="AA1411" s="13" t="s">
        <v>4428</v>
      </c>
      <c r="AB1411" s="13" t="s">
        <v>4428</v>
      </c>
      <c r="AC1411" s="13" t="s">
        <v>4428</v>
      </c>
    </row>
    <row r="1412" spans="1:29">
      <c r="A1412" s="12">
        <v>1411</v>
      </c>
      <c r="B1412" t="s">
        <v>1343</v>
      </c>
      <c r="G1412" s="14" t="s">
        <v>2955</v>
      </c>
      <c r="H1412" s="13">
        <v>38.292226999999997</v>
      </c>
      <c r="I1412" s="13">
        <v>-122.300625</v>
      </c>
      <c r="J1412" s="13" t="b">
        <v>1</v>
      </c>
      <c r="N1412" s="13" t="s">
        <v>3018</v>
      </c>
      <c r="O1412" s="13" t="s">
        <v>3018</v>
      </c>
      <c r="R1412" s="19">
        <v>1600</v>
      </c>
      <c r="S1412" s="13" t="s">
        <v>4428</v>
      </c>
      <c r="T1412" s="22" t="s">
        <v>4428</v>
      </c>
      <c r="U1412" s="13" t="s">
        <v>3016</v>
      </c>
      <c r="V1412" s="14" t="s">
        <v>4384</v>
      </c>
      <c r="W1412" s="13">
        <f t="shared" si="45"/>
        <v>0</v>
      </c>
      <c r="X1412" s="13">
        <f t="shared" si="46"/>
        <v>0</v>
      </c>
      <c r="Y1412" s="12">
        <v>2</v>
      </c>
      <c r="AA1412" s="13" t="s">
        <v>4428</v>
      </c>
      <c r="AB1412" s="13" t="s">
        <v>4428</v>
      </c>
      <c r="AC1412" s="13" t="s">
        <v>4428</v>
      </c>
    </row>
    <row r="1413" spans="1:29">
      <c r="A1413" s="12">
        <v>1412</v>
      </c>
      <c r="B1413" t="s">
        <v>1465</v>
      </c>
      <c r="G1413" s="14" t="s">
        <v>2956</v>
      </c>
      <c r="H1413" s="13">
        <v>38.292872000000003</v>
      </c>
      <c r="I1413" s="13">
        <v>-122.294489</v>
      </c>
      <c r="J1413" s="13" t="b">
        <v>1</v>
      </c>
      <c r="N1413" s="13" t="s">
        <v>3019</v>
      </c>
      <c r="O1413" s="13" t="s">
        <v>3019</v>
      </c>
      <c r="R1413" s="13">
        <v>2820</v>
      </c>
      <c r="S1413" s="13">
        <v>1901</v>
      </c>
      <c r="T1413" s="22">
        <v>734500</v>
      </c>
      <c r="U1413" s="13" t="s">
        <v>3016</v>
      </c>
      <c r="V1413" s="13" t="s">
        <v>4115</v>
      </c>
      <c r="W1413" s="13">
        <f t="shared" si="45"/>
        <v>1</v>
      </c>
      <c r="X1413" s="13">
        <f t="shared" si="46"/>
        <v>0</v>
      </c>
      <c r="Y1413" s="12">
        <v>1</v>
      </c>
      <c r="AA1413" s="13" t="s">
        <v>4428</v>
      </c>
      <c r="AB1413" s="13" t="s">
        <v>4428</v>
      </c>
      <c r="AC1413" s="13" t="s">
        <v>4428</v>
      </c>
    </row>
    <row r="1414" spans="1:29">
      <c r="A1414" s="12">
        <v>1413</v>
      </c>
      <c r="B1414" t="s">
        <v>1344</v>
      </c>
      <c r="G1414" s="14" t="s">
        <v>2957</v>
      </c>
      <c r="H1414" s="13">
        <v>38.293627999999998</v>
      </c>
      <c r="I1414" s="13">
        <v>-122.294349</v>
      </c>
      <c r="J1414" s="13" t="b">
        <v>1</v>
      </c>
      <c r="N1414" s="13" t="s">
        <v>3019</v>
      </c>
      <c r="O1414" s="13" t="s">
        <v>3019</v>
      </c>
      <c r="R1414" s="19">
        <v>1800</v>
      </c>
      <c r="S1414" s="13" t="s">
        <v>4428</v>
      </c>
      <c r="T1414" s="22" t="s">
        <v>4428</v>
      </c>
      <c r="U1414" s="13" t="s">
        <v>3016</v>
      </c>
      <c r="V1414" s="14" t="s">
        <v>4385</v>
      </c>
      <c r="W1414" s="13">
        <f t="shared" si="45"/>
        <v>0</v>
      </c>
      <c r="X1414" s="13">
        <f t="shared" si="46"/>
        <v>0</v>
      </c>
      <c r="Y1414" s="12">
        <v>2</v>
      </c>
      <c r="AA1414" s="25">
        <v>41907</v>
      </c>
      <c r="AB1414" s="25">
        <v>41984</v>
      </c>
      <c r="AC1414" s="13">
        <f>DAYS360(AA1414,AB1414,TRUE)</f>
        <v>76</v>
      </c>
    </row>
    <row r="1415" spans="1:29">
      <c r="A1415" s="12">
        <v>1414</v>
      </c>
      <c r="B1415" t="s">
        <v>1345</v>
      </c>
      <c r="G1415" s="14" t="s">
        <v>2958</v>
      </c>
      <c r="H1415" s="13">
        <v>38.293689999999998</v>
      </c>
      <c r="I1415" s="13">
        <v>-122.29476699999999</v>
      </c>
      <c r="J1415" s="13" t="b">
        <v>1</v>
      </c>
      <c r="N1415" s="13" t="s">
        <v>3019</v>
      </c>
      <c r="O1415" s="13" t="s">
        <v>3019</v>
      </c>
      <c r="R1415" s="13">
        <v>756</v>
      </c>
      <c r="S1415" s="13">
        <v>1900</v>
      </c>
      <c r="T1415" s="22">
        <v>440700</v>
      </c>
      <c r="U1415" s="13" t="s">
        <v>3016</v>
      </c>
      <c r="V1415" s="14" t="s">
        <v>4386</v>
      </c>
      <c r="W1415" s="13">
        <f t="shared" si="45"/>
        <v>0</v>
      </c>
      <c r="X1415" s="13">
        <f t="shared" si="46"/>
        <v>0</v>
      </c>
      <c r="Y1415" s="12">
        <v>2</v>
      </c>
      <c r="AA1415" s="13" t="s">
        <v>4428</v>
      </c>
      <c r="AB1415" s="13" t="s">
        <v>4428</v>
      </c>
      <c r="AC1415" s="13" t="s">
        <v>4428</v>
      </c>
    </row>
    <row r="1416" spans="1:29">
      <c r="A1416" s="12">
        <v>1415</v>
      </c>
      <c r="B1416" t="s">
        <v>1346</v>
      </c>
      <c r="G1416" s="14" t="s">
        <v>2959</v>
      </c>
      <c r="H1416" s="13">
        <v>38.293945000000001</v>
      </c>
      <c r="I1416" s="13">
        <v>-122.294321</v>
      </c>
      <c r="J1416" s="13" t="b">
        <v>1</v>
      </c>
      <c r="N1416" s="13" t="s">
        <v>3019</v>
      </c>
      <c r="O1416" s="13" t="s">
        <v>3019</v>
      </c>
      <c r="R1416" s="19">
        <v>1200</v>
      </c>
      <c r="S1416" s="13" t="s">
        <v>4428</v>
      </c>
      <c r="T1416" s="22" t="s">
        <v>4428</v>
      </c>
      <c r="U1416" s="13" t="s">
        <v>3017</v>
      </c>
      <c r="V1416" s="14" t="s">
        <v>4387</v>
      </c>
      <c r="W1416" s="13">
        <f t="shared" si="45"/>
        <v>0</v>
      </c>
      <c r="X1416" s="13">
        <f t="shared" si="46"/>
        <v>1</v>
      </c>
      <c r="Y1416" s="12">
        <v>2</v>
      </c>
      <c r="AA1416" s="13" t="s">
        <v>3318</v>
      </c>
      <c r="AB1416" s="25" t="s">
        <v>3319</v>
      </c>
      <c r="AC1416" s="13" t="s">
        <v>3320</v>
      </c>
    </row>
    <row r="1417" spans="1:29">
      <c r="A1417" s="12">
        <v>1416</v>
      </c>
      <c r="B1417" t="s">
        <v>1466</v>
      </c>
      <c r="G1417" s="14" t="s">
        <v>2960</v>
      </c>
      <c r="H1417" s="13">
        <v>38.293047000000001</v>
      </c>
      <c r="I1417" s="13">
        <v>-122.295382</v>
      </c>
      <c r="J1417" s="13" t="b">
        <v>1</v>
      </c>
      <c r="N1417" s="13" t="s">
        <v>3019</v>
      </c>
      <c r="O1417" s="13" t="s">
        <v>3019</v>
      </c>
      <c r="R1417" s="13">
        <v>1422</v>
      </c>
      <c r="S1417" s="13">
        <v>1918</v>
      </c>
      <c r="T1417" s="22">
        <v>549800</v>
      </c>
      <c r="U1417" s="13" t="s">
        <v>3017</v>
      </c>
      <c r="V1417" s="14" t="s">
        <v>4388</v>
      </c>
      <c r="W1417" s="13">
        <f t="shared" si="45"/>
        <v>0</v>
      </c>
      <c r="X1417" s="13">
        <f t="shared" si="46"/>
        <v>0</v>
      </c>
      <c r="Y1417" s="12">
        <v>4</v>
      </c>
      <c r="AA1417" s="25">
        <v>41886</v>
      </c>
      <c r="AB1417" s="25">
        <v>42031</v>
      </c>
      <c r="AC1417" s="13">
        <f t="shared" ref="AC1417:AC1422" si="47">DAYS360(AA1417,AB1417,TRUE)</f>
        <v>143</v>
      </c>
    </row>
    <row r="1418" spans="1:29">
      <c r="A1418" s="12">
        <v>1417</v>
      </c>
      <c r="B1418" t="s">
        <v>1347</v>
      </c>
      <c r="G1418" s="14" t="s">
        <v>2961</v>
      </c>
      <c r="H1418" s="13">
        <v>38.293472000000001</v>
      </c>
      <c r="I1418" s="13">
        <v>-122.295795</v>
      </c>
      <c r="J1418" s="13" t="b">
        <v>1</v>
      </c>
      <c r="N1418" s="13" t="s">
        <v>3019</v>
      </c>
      <c r="O1418" s="13" t="s">
        <v>3019</v>
      </c>
      <c r="R1418" s="13">
        <v>1761</v>
      </c>
      <c r="S1418" s="13">
        <v>1924</v>
      </c>
      <c r="T1418" s="22">
        <v>734800</v>
      </c>
      <c r="U1418" s="13" t="s">
        <v>3016</v>
      </c>
      <c r="V1418" s="14" t="s">
        <v>4389</v>
      </c>
      <c r="W1418" s="13">
        <f t="shared" si="45"/>
        <v>0</v>
      </c>
      <c r="X1418" s="13">
        <f t="shared" si="46"/>
        <v>0</v>
      </c>
      <c r="Y1418" s="12">
        <v>3</v>
      </c>
      <c r="AA1418" s="25">
        <v>41985</v>
      </c>
      <c r="AB1418" s="25">
        <v>42073</v>
      </c>
      <c r="AC1418" s="13">
        <f t="shared" si="47"/>
        <v>88</v>
      </c>
    </row>
    <row r="1419" spans="1:29">
      <c r="A1419" s="12">
        <v>1418</v>
      </c>
      <c r="B1419" t="s">
        <v>1348</v>
      </c>
      <c r="G1419" s="14" t="s">
        <v>2962</v>
      </c>
      <c r="H1419" s="13">
        <v>38.293643000000003</v>
      </c>
      <c r="I1419" s="13">
        <v>-122.295699</v>
      </c>
      <c r="J1419" s="13" t="b">
        <v>1</v>
      </c>
      <c r="N1419" s="13" t="s">
        <v>3019</v>
      </c>
      <c r="O1419" s="13" t="s">
        <v>3019</v>
      </c>
      <c r="R1419" s="13">
        <v>880</v>
      </c>
      <c r="S1419" s="13">
        <v>1910</v>
      </c>
      <c r="T1419" s="22">
        <v>458000</v>
      </c>
      <c r="U1419" s="13" t="s">
        <v>3016</v>
      </c>
      <c r="V1419" s="14" t="s">
        <v>4390</v>
      </c>
      <c r="W1419" s="13">
        <f t="shared" si="45"/>
        <v>0</v>
      </c>
      <c r="X1419" s="13">
        <f t="shared" si="46"/>
        <v>0</v>
      </c>
      <c r="Y1419" s="12">
        <v>3</v>
      </c>
      <c r="AA1419" s="25">
        <v>42045</v>
      </c>
      <c r="AB1419" s="25">
        <v>42096</v>
      </c>
      <c r="AC1419" s="13">
        <f t="shared" si="47"/>
        <v>52</v>
      </c>
    </row>
    <row r="1420" spans="1:29">
      <c r="A1420" s="12">
        <v>1419</v>
      </c>
      <c r="B1420" t="s">
        <v>1349</v>
      </c>
      <c r="G1420" s="14" t="s">
        <v>2963</v>
      </c>
      <c r="H1420" s="13">
        <v>38.293613999999998</v>
      </c>
      <c r="I1420" s="13">
        <v>-122.295019</v>
      </c>
      <c r="J1420" s="13" t="b">
        <v>1</v>
      </c>
      <c r="N1420" s="13" t="s">
        <v>3019</v>
      </c>
      <c r="O1420" s="13" t="s">
        <v>3019</v>
      </c>
      <c r="R1420" s="19" t="s">
        <v>3027</v>
      </c>
      <c r="S1420" s="13" t="s">
        <v>4428</v>
      </c>
      <c r="T1420" s="22" t="s">
        <v>4428</v>
      </c>
      <c r="U1420" s="13" t="s">
        <v>3016</v>
      </c>
      <c r="V1420" s="14" t="s">
        <v>4391</v>
      </c>
      <c r="W1420" s="13">
        <f t="shared" si="45"/>
        <v>0</v>
      </c>
      <c r="X1420" s="13">
        <f t="shared" si="46"/>
        <v>1</v>
      </c>
      <c r="Y1420" s="12">
        <v>2</v>
      </c>
      <c r="AA1420" s="25">
        <v>41927</v>
      </c>
      <c r="AB1420" s="25">
        <v>41990</v>
      </c>
      <c r="AC1420" s="13">
        <f t="shared" si="47"/>
        <v>62</v>
      </c>
    </row>
    <row r="1421" spans="1:29">
      <c r="A1421" s="12">
        <v>1420</v>
      </c>
      <c r="B1421" t="s">
        <v>1350</v>
      </c>
      <c r="G1421" s="14" t="s">
        <v>2964</v>
      </c>
      <c r="H1421" s="13">
        <v>38.294240000000002</v>
      </c>
      <c r="I1421" s="13">
        <v>-122.29554899999999</v>
      </c>
      <c r="J1421" s="13" t="b">
        <v>1</v>
      </c>
      <c r="N1421" s="13" t="s">
        <v>3019</v>
      </c>
      <c r="O1421" s="13" t="s">
        <v>3019</v>
      </c>
      <c r="R1421" s="19" t="s">
        <v>3027</v>
      </c>
      <c r="S1421" s="13" t="s">
        <v>4428</v>
      </c>
      <c r="T1421" s="22" t="s">
        <v>4428</v>
      </c>
      <c r="U1421" s="13" t="s">
        <v>3016</v>
      </c>
      <c r="V1421" s="14" t="s">
        <v>4392</v>
      </c>
      <c r="W1421" s="13">
        <f t="shared" si="45"/>
        <v>1</v>
      </c>
      <c r="X1421" s="13">
        <f t="shared" si="46"/>
        <v>1</v>
      </c>
      <c r="Y1421" s="12">
        <v>2</v>
      </c>
      <c r="AA1421" s="25">
        <v>41884</v>
      </c>
      <c r="AB1421" s="25">
        <v>42081</v>
      </c>
      <c r="AC1421" s="13">
        <f t="shared" si="47"/>
        <v>196</v>
      </c>
    </row>
    <row r="1422" spans="1:29">
      <c r="A1422" s="12">
        <v>1421</v>
      </c>
      <c r="B1422" t="s">
        <v>1351</v>
      </c>
      <c r="G1422" s="14" t="s">
        <v>2965</v>
      </c>
      <c r="H1422" s="13">
        <v>38.292934000000002</v>
      </c>
      <c r="I1422" s="13">
        <v>-122.296475</v>
      </c>
      <c r="J1422" s="13" t="b">
        <v>1</v>
      </c>
      <c r="N1422" s="13" t="s">
        <v>3019</v>
      </c>
      <c r="O1422" s="13" t="s">
        <v>3019</v>
      </c>
      <c r="R1422" s="13">
        <v>2952</v>
      </c>
      <c r="S1422" s="13">
        <v>1928</v>
      </c>
      <c r="T1422" s="22">
        <v>741500</v>
      </c>
      <c r="U1422" s="13" t="s">
        <v>3016</v>
      </c>
      <c r="V1422" s="13" t="s">
        <v>3574</v>
      </c>
      <c r="W1422" s="13">
        <f t="shared" si="45"/>
        <v>0</v>
      </c>
      <c r="X1422" s="13">
        <f t="shared" si="46"/>
        <v>0</v>
      </c>
      <c r="Y1422" s="12">
        <v>2</v>
      </c>
      <c r="AA1422" s="25">
        <v>42145</v>
      </c>
      <c r="AB1422" s="25">
        <v>42261</v>
      </c>
      <c r="AC1422" s="13">
        <f t="shared" si="47"/>
        <v>113</v>
      </c>
    </row>
    <row r="1423" spans="1:29">
      <c r="A1423" s="12">
        <v>1422</v>
      </c>
      <c r="B1423" t="s">
        <v>1352</v>
      </c>
      <c r="G1423" s="14" t="s">
        <v>2966</v>
      </c>
      <c r="H1423" s="13">
        <v>38.293089000000002</v>
      </c>
      <c r="I1423" s="13">
        <v>-122.296412</v>
      </c>
      <c r="J1423" s="13" t="b">
        <v>1</v>
      </c>
      <c r="N1423" s="13" t="s">
        <v>3019</v>
      </c>
      <c r="O1423" s="13" t="s">
        <v>3019</v>
      </c>
      <c r="R1423" s="13">
        <v>1044</v>
      </c>
      <c r="S1423" s="13">
        <v>1927</v>
      </c>
      <c r="T1423" s="22">
        <v>484300</v>
      </c>
      <c r="U1423" s="13" t="s">
        <v>3016</v>
      </c>
      <c r="V1423" s="13" t="s">
        <v>3574</v>
      </c>
      <c r="W1423" s="13">
        <f t="shared" si="45"/>
        <v>0</v>
      </c>
      <c r="X1423" s="13">
        <f t="shared" si="46"/>
        <v>0</v>
      </c>
      <c r="Y1423" s="12">
        <v>2</v>
      </c>
      <c r="AA1423" s="25">
        <v>41885</v>
      </c>
      <c r="AB1423" s="13" t="s">
        <v>3102</v>
      </c>
      <c r="AC1423" s="13" t="s">
        <v>4428</v>
      </c>
    </row>
    <row r="1424" spans="1:29">
      <c r="A1424" s="12">
        <v>1423</v>
      </c>
      <c r="B1424" t="s">
        <v>1353</v>
      </c>
      <c r="G1424" s="14" t="s">
        <v>2967</v>
      </c>
      <c r="H1424" s="13">
        <v>38.293439999999997</v>
      </c>
      <c r="I1424" s="13">
        <v>-122.296764</v>
      </c>
      <c r="J1424" s="13" t="b">
        <v>1</v>
      </c>
      <c r="N1424" s="13" t="s">
        <v>3019</v>
      </c>
      <c r="O1424" s="13" t="s">
        <v>3019</v>
      </c>
      <c r="R1424" s="13">
        <v>722</v>
      </c>
      <c r="S1424" s="13">
        <v>1928</v>
      </c>
      <c r="T1424" s="22">
        <v>554240</v>
      </c>
      <c r="U1424" s="13" t="s">
        <v>3016</v>
      </c>
      <c r="V1424" s="13" t="s">
        <v>3600</v>
      </c>
      <c r="W1424" s="13">
        <f t="shared" si="45"/>
        <v>0</v>
      </c>
      <c r="X1424" s="13">
        <f t="shared" si="46"/>
        <v>0</v>
      </c>
      <c r="Y1424" s="12">
        <v>1</v>
      </c>
      <c r="AA1424" s="25">
        <v>41940</v>
      </c>
      <c r="AB1424" s="25">
        <v>42013</v>
      </c>
      <c r="AC1424" s="13">
        <f>DAYS360(AA1424,AB1424,TRUE)</f>
        <v>71</v>
      </c>
    </row>
    <row r="1425" spans="1:29">
      <c r="A1425" s="12">
        <v>1424</v>
      </c>
      <c r="B1425" t="s">
        <v>1354</v>
      </c>
      <c r="G1425" s="14" t="s">
        <v>2968</v>
      </c>
      <c r="H1425" s="13">
        <v>38.293595000000003</v>
      </c>
      <c r="I1425" s="13">
        <v>-122.296735</v>
      </c>
      <c r="J1425" s="13" t="b">
        <v>1</v>
      </c>
      <c r="N1425" s="13" t="s">
        <v>3019</v>
      </c>
      <c r="O1425" s="13" t="s">
        <v>3019</v>
      </c>
      <c r="R1425" s="13">
        <v>1196</v>
      </c>
      <c r="S1425" s="13">
        <v>1913</v>
      </c>
      <c r="T1425" s="22">
        <v>484800</v>
      </c>
      <c r="U1425" s="13" t="s">
        <v>3016</v>
      </c>
      <c r="V1425" s="13" t="s">
        <v>3600</v>
      </c>
      <c r="W1425" s="13">
        <f t="shared" si="45"/>
        <v>0</v>
      </c>
      <c r="X1425" s="13">
        <f t="shared" si="46"/>
        <v>0</v>
      </c>
      <c r="Y1425" s="12">
        <v>1</v>
      </c>
      <c r="AA1425" s="13" t="s">
        <v>4428</v>
      </c>
      <c r="AB1425" s="13" t="s">
        <v>4428</v>
      </c>
      <c r="AC1425" s="13" t="s">
        <v>4428</v>
      </c>
    </row>
    <row r="1426" spans="1:29">
      <c r="A1426" s="12">
        <v>1425</v>
      </c>
      <c r="B1426" t="s">
        <v>1355</v>
      </c>
      <c r="G1426" s="14" t="s">
        <v>2969</v>
      </c>
      <c r="H1426" s="13">
        <v>38.293751</v>
      </c>
      <c r="I1426" s="13">
        <v>-122.296711</v>
      </c>
      <c r="J1426" s="13" t="b">
        <v>1</v>
      </c>
      <c r="N1426" s="13" t="s">
        <v>3019</v>
      </c>
      <c r="O1426" s="13" t="s">
        <v>3019</v>
      </c>
      <c r="R1426" s="19">
        <v>900</v>
      </c>
      <c r="S1426" s="13" t="s">
        <v>4428</v>
      </c>
      <c r="T1426" s="22">
        <v>512500</v>
      </c>
      <c r="U1426" s="13" t="s">
        <v>3016</v>
      </c>
      <c r="V1426" s="14" t="s">
        <v>4393</v>
      </c>
      <c r="W1426" s="13">
        <f t="shared" si="45"/>
        <v>1</v>
      </c>
      <c r="X1426" s="13">
        <f t="shared" si="46"/>
        <v>0</v>
      </c>
      <c r="Y1426" s="12">
        <v>2</v>
      </c>
      <c r="AA1426" s="25">
        <v>41898</v>
      </c>
      <c r="AB1426" s="25">
        <v>41940</v>
      </c>
      <c r="AC1426" s="13">
        <f>DAYS360(AA1426,AB1426,TRUE)</f>
        <v>42</v>
      </c>
    </row>
    <row r="1427" spans="1:29">
      <c r="A1427" s="12">
        <v>1426</v>
      </c>
      <c r="B1427" t="s">
        <v>1356</v>
      </c>
      <c r="G1427" s="14" t="s">
        <v>2970</v>
      </c>
      <c r="H1427" s="13">
        <v>38.294080000000001</v>
      </c>
      <c r="I1427" s="13">
        <v>-122.296142</v>
      </c>
      <c r="J1427" s="13" t="b">
        <v>1</v>
      </c>
      <c r="N1427" s="13" t="s">
        <v>3019</v>
      </c>
      <c r="O1427" s="13" t="s">
        <v>3019</v>
      </c>
      <c r="R1427" s="13">
        <v>1577</v>
      </c>
      <c r="S1427" s="13">
        <v>1922</v>
      </c>
      <c r="T1427" s="22">
        <v>605100</v>
      </c>
      <c r="U1427" s="13" t="s">
        <v>3016</v>
      </c>
      <c r="V1427" s="14" t="s">
        <v>4394</v>
      </c>
      <c r="W1427" s="13">
        <f t="shared" si="45"/>
        <v>0</v>
      </c>
      <c r="X1427" s="13">
        <f t="shared" si="46"/>
        <v>0</v>
      </c>
      <c r="Y1427" s="12">
        <v>3</v>
      </c>
      <c r="AA1427" s="25">
        <v>42096</v>
      </c>
      <c r="AB1427" s="25">
        <v>42128</v>
      </c>
      <c r="AC1427" s="13">
        <f>DAYS360(AA1427,AB1427,TRUE)</f>
        <v>32</v>
      </c>
    </row>
    <row r="1428" spans="1:29">
      <c r="A1428" s="12">
        <v>1427</v>
      </c>
      <c r="B1428" t="s">
        <v>1357</v>
      </c>
      <c r="G1428" s="14" t="s">
        <v>2971</v>
      </c>
      <c r="H1428" s="13">
        <v>38.294198999999999</v>
      </c>
      <c r="I1428" s="13">
        <v>-122.297284</v>
      </c>
      <c r="J1428" s="13" t="b">
        <v>1</v>
      </c>
      <c r="N1428" s="13" t="s">
        <v>3019</v>
      </c>
      <c r="O1428" s="13" t="s">
        <v>3019</v>
      </c>
      <c r="R1428" s="13">
        <v>3691</v>
      </c>
      <c r="S1428" s="13">
        <v>1925</v>
      </c>
      <c r="T1428" s="22">
        <v>858900</v>
      </c>
      <c r="U1428" s="13" t="s">
        <v>3016</v>
      </c>
      <c r="V1428" s="13" t="s">
        <v>3600</v>
      </c>
      <c r="W1428" s="13">
        <f t="shared" si="45"/>
        <v>0</v>
      </c>
      <c r="X1428" s="13">
        <f t="shared" si="46"/>
        <v>0</v>
      </c>
      <c r="Y1428" s="12">
        <v>1</v>
      </c>
      <c r="AA1428" s="25">
        <v>41913</v>
      </c>
      <c r="AB1428" s="25">
        <v>42027</v>
      </c>
      <c r="AC1428" s="13">
        <f>DAYS360(AA1428,AB1428,TRUE)</f>
        <v>112</v>
      </c>
    </row>
    <row r="1429" spans="1:29">
      <c r="A1429" s="12">
        <v>1428</v>
      </c>
      <c r="B1429" t="s">
        <v>1543</v>
      </c>
      <c r="G1429" s="14" t="s">
        <v>2972</v>
      </c>
      <c r="H1429" s="13">
        <v>38.293801000000002</v>
      </c>
      <c r="I1429" s="13">
        <v>-122.297301</v>
      </c>
      <c r="J1429" s="13" t="b">
        <v>1</v>
      </c>
      <c r="N1429" s="13" t="s">
        <v>3019</v>
      </c>
      <c r="O1429" s="13" t="s">
        <v>3019</v>
      </c>
      <c r="R1429" s="13">
        <v>1438</v>
      </c>
      <c r="S1429" s="13">
        <v>1914</v>
      </c>
      <c r="T1429" s="22">
        <v>520600</v>
      </c>
      <c r="U1429" s="13" t="s">
        <v>3016</v>
      </c>
      <c r="V1429" s="13" t="s">
        <v>3600</v>
      </c>
      <c r="W1429" s="13">
        <f t="shared" si="45"/>
        <v>0</v>
      </c>
      <c r="X1429" s="13">
        <f t="shared" si="46"/>
        <v>0</v>
      </c>
      <c r="Y1429" s="12">
        <v>1</v>
      </c>
      <c r="AA1429" s="25">
        <v>42041</v>
      </c>
      <c r="AB1429" s="25">
        <v>42065</v>
      </c>
      <c r="AC1429" s="13">
        <f>DAYS360(AA1429,AB1429,TRUE)</f>
        <v>26</v>
      </c>
    </row>
    <row r="1430" spans="1:29">
      <c r="A1430" s="12">
        <v>1429</v>
      </c>
      <c r="B1430" t="s">
        <v>1358</v>
      </c>
      <c r="G1430" s="14" t="s">
        <v>2973</v>
      </c>
      <c r="H1430" s="13">
        <v>38.293508000000003</v>
      </c>
      <c r="I1430" s="13">
        <v>-122.29740200000001</v>
      </c>
      <c r="J1430" s="13" t="b">
        <v>1</v>
      </c>
      <c r="N1430" s="13" t="s">
        <v>3019</v>
      </c>
      <c r="O1430" s="13" t="s">
        <v>3019</v>
      </c>
      <c r="R1430" s="19">
        <v>1300</v>
      </c>
      <c r="S1430" s="13" t="s">
        <v>4428</v>
      </c>
      <c r="T1430" s="22">
        <v>610000</v>
      </c>
      <c r="U1430" s="13" t="s">
        <v>3017</v>
      </c>
      <c r="V1430" s="14" t="s">
        <v>4395</v>
      </c>
      <c r="W1430" s="13">
        <f t="shared" si="45"/>
        <v>0</v>
      </c>
      <c r="X1430" s="13">
        <f t="shared" si="46"/>
        <v>0</v>
      </c>
      <c r="Y1430" s="12">
        <v>4</v>
      </c>
      <c r="AA1430" s="25">
        <v>41893</v>
      </c>
      <c r="AB1430" s="13" t="s">
        <v>3321</v>
      </c>
      <c r="AC1430" s="13" t="s">
        <v>4428</v>
      </c>
    </row>
    <row r="1431" spans="1:29">
      <c r="A1431" s="12">
        <v>1430</v>
      </c>
      <c r="B1431" t="s">
        <v>1359</v>
      </c>
      <c r="G1431" s="14" t="s">
        <v>2974</v>
      </c>
      <c r="H1431" s="13">
        <v>38.292900000000003</v>
      </c>
      <c r="I1431" s="13">
        <v>-122.29767</v>
      </c>
      <c r="J1431" s="13" t="b">
        <v>1</v>
      </c>
      <c r="N1431" s="13" t="s">
        <v>3019</v>
      </c>
      <c r="O1431" s="13" t="s">
        <v>3019</v>
      </c>
      <c r="R1431" s="19" t="s">
        <v>3027</v>
      </c>
      <c r="S1431" s="13" t="s">
        <v>4428</v>
      </c>
      <c r="T1431" s="22" t="s">
        <v>4428</v>
      </c>
      <c r="U1431" s="13" t="s">
        <v>3017</v>
      </c>
      <c r="V1431" s="14" t="s">
        <v>4396</v>
      </c>
      <c r="W1431" s="13">
        <f t="shared" si="45"/>
        <v>0</v>
      </c>
      <c r="X1431" s="13">
        <f t="shared" si="46"/>
        <v>1</v>
      </c>
      <c r="Y1431" s="12">
        <v>4</v>
      </c>
      <c r="AA1431" s="13" t="s">
        <v>4428</v>
      </c>
      <c r="AB1431" s="13" t="s">
        <v>4428</v>
      </c>
      <c r="AC1431" s="13" t="s">
        <v>4428</v>
      </c>
    </row>
    <row r="1432" spans="1:29">
      <c r="A1432" s="12">
        <v>1431</v>
      </c>
      <c r="B1432" t="s">
        <v>1360</v>
      </c>
      <c r="G1432" s="14" t="s">
        <v>2975</v>
      </c>
      <c r="H1432" s="13">
        <v>38.293125000000003</v>
      </c>
      <c r="I1432" s="13">
        <v>-122.29759799999999</v>
      </c>
      <c r="J1432" s="13" t="b">
        <v>1</v>
      </c>
      <c r="N1432" s="13" t="s">
        <v>3019</v>
      </c>
      <c r="O1432" s="13" t="s">
        <v>3019</v>
      </c>
      <c r="R1432" s="19">
        <v>1000</v>
      </c>
      <c r="S1432" s="13" t="s">
        <v>4428</v>
      </c>
      <c r="T1432" s="22">
        <v>565700</v>
      </c>
      <c r="U1432" s="13" t="s">
        <v>3017</v>
      </c>
      <c r="V1432" s="14" t="s">
        <v>4396</v>
      </c>
      <c r="W1432" s="13">
        <f t="shared" si="45"/>
        <v>0</v>
      </c>
      <c r="X1432" s="13">
        <f t="shared" si="46"/>
        <v>1</v>
      </c>
      <c r="Y1432" s="12">
        <v>4</v>
      </c>
      <c r="AA1432" s="13" t="s">
        <v>4428</v>
      </c>
      <c r="AB1432" s="13" t="s">
        <v>4428</v>
      </c>
      <c r="AC1432" s="13" t="s">
        <v>4428</v>
      </c>
    </row>
    <row r="1433" spans="1:29">
      <c r="A1433" s="12">
        <v>1432</v>
      </c>
      <c r="B1433" t="s">
        <v>1361</v>
      </c>
      <c r="G1433" s="14" t="s">
        <v>2976</v>
      </c>
      <c r="H1433" s="13">
        <v>38.294234000000003</v>
      </c>
      <c r="I1433" s="13">
        <v>-122.298344</v>
      </c>
      <c r="J1433" s="13" t="b">
        <v>1</v>
      </c>
      <c r="N1433" s="13" t="s">
        <v>3019</v>
      </c>
      <c r="O1433" s="13" t="s">
        <v>3019</v>
      </c>
      <c r="R1433" s="13">
        <v>1044</v>
      </c>
      <c r="S1433" s="13">
        <v>1925</v>
      </c>
      <c r="T1433" s="22">
        <v>457600</v>
      </c>
      <c r="U1433" s="13" t="s">
        <v>3017</v>
      </c>
      <c r="V1433" s="14" t="s">
        <v>4397</v>
      </c>
      <c r="W1433" s="13">
        <f t="shared" si="45"/>
        <v>0</v>
      </c>
      <c r="X1433" s="13">
        <f t="shared" si="46"/>
        <v>1</v>
      </c>
      <c r="Y1433" s="12">
        <v>4</v>
      </c>
      <c r="AA1433" s="13" t="s">
        <v>4428</v>
      </c>
      <c r="AB1433" s="13" t="s">
        <v>4428</v>
      </c>
      <c r="AC1433" s="13" t="s">
        <v>4428</v>
      </c>
    </row>
    <row r="1434" spans="1:29">
      <c r="A1434" s="12">
        <v>1433</v>
      </c>
      <c r="B1434" t="s">
        <v>1362</v>
      </c>
      <c r="G1434" s="14" t="s">
        <v>2977</v>
      </c>
      <c r="H1434" s="13">
        <v>38.294409999999999</v>
      </c>
      <c r="I1434" s="13">
        <v>-122.29820599999999</v>
      </c>
      <c r="J1434" s="13" t="b">
        <v>1</v>
      </c>
      <c r="N1434" s="13" t="s">
        <v>3019</v>
      </c>
      <c r="O1434" s="13" t="s">
        <v>3019</v>
      </c>
      <c r="R1434" s="19">
        <v>800</v>
      </c>
      <c r="S1434" s="13" t="s">
        <v>4428</v>
      </c>
      <c r="T1434" s="22" t="s">
        <v>4428</v>
      </c>
      <c r="U1434" s="13" t="s">
        <v>3016</v>
      </c>
      <c r="V1434" s="14" t="s">
        <v>4398</v>
      </c>
      <c r="W1434" s="13">
        <f t="shared" si="45"/>
        <v>1</v>
      </c>
      <c r="X1434" s="13">
        <f t="shared" si="46"/>
        <v>0</v>
      </c>
      <c r="Y1434" s="12">
        <v>2</v>
      </c>
      <c r="AA1434" s="25">
        <v>42081</v>
      </c>
      <c r="AB1434" s="25">
        <v>42290</v>
      </c>
      <c r="AC1434" s="13">
        <f>DAYS360(AA1434,AB1434,TRUE)</f>
        <v>205</v>
      </c>
    </row>
    <row r="1435" spans="1:29">
      <c r="A1435" s="12">
        <v>1434</v>
      </c>
      <c r="B1435" t="s">
        <v>1363</v>
      </c>
      <c r="G1435" s="14" t="s">
        <v>2978</v>
      </c>
      <c r="H1435" s="13">
        <v>38.294348999999997</v>
      </c>
      <c r="I1435" s="13">
        <v>-122.29871300000001</v>
      </c>
      <c r="J1435" s="13" t="b">
        <v>1</v>
      </c>
      <c r="N1435" s="13" t="s">
        <v>3019</v>
      </c>
      <c r="O1435" s="13" t="s">
        <v>3019</v>
      </c>
      <c r="R1435" s="13">
        <v>1426</v>
      </c>
      <c r="S1435" s="13">
        <v>1934</v>
      </c>
      <c r="T1435" s="22">
        <v>627600</v>
      </c>
      <c r="U1435" s="13" t="s">
        <v>3016</v>
      </c>
      <c r="V1435" s="13" t="s">
        <v>3600</v>
      </c>
      <c r="W1435" s="13">
        <f t="shared" si="45"/>
        <v>0</v>
      </c>
      <c r="X1435" s="13">
        <f t="shared" si="46"/>
        <v>0</v>
      </c>
      <c r="Y1435" s="12">
        <v>1</v>
      </c>
      <c r="AA1435" s="25">
        <v>41895</v>
      </c>
      <c r="AB1435" s="25">
        <v>41974</v>
      </c>
      <c r="AC1435" s="13">
        <f>DAYS360(AA1435,AB1435,TRUE)</f>
        <v>78</v>
      </c>
    </row>
    <row r="1436" spans="1:29">
      <c r="A1436" s="12">
        <v>1435</v>
      </c>
      <c r="B1436" t="s">
        <v>1364</v>
      </c>
      <c r="G1436" s="14" t="s">
        <v>2979</v>
      </c>
      <c r="H1436" s="13">
        <v>38.293259999999997</v>
      </c>
      <c r="I1436" s="13">
        <v>-122.29958999999999</v>
      </c>
      <c r="J1436" s="13" t="b">
        <v>1</v>
      </c>
      <c r="N1436" s="13" t="s">
        <v>3019</v>
      </c>
      <c r="O1436" s="13" t="s">
        <v>3019</v>
      </c>
      <c r="R1436" s="13">
        <v>905</v>
      </c>
      <c r="S1436" s="13">
        <v>1895</v>
      </c>
      <c r="T1436" s="22">
        <v>472600</v>
      </c>
      <c r="U1436" s="13" t="s">
        <v>3017</v>
      </c>
      <c r="V1436" s="14" t="s">
        <v>4344</v>
      </c>
      <c r="W1436" s="13">
        <f t="shared" si="45"/>
        <v>0</v>
      </c>
      <c r="X1436" s="13">
        <f t="shared" si="46"/>
        <v>0</v>
      </c>
      <c r="Y1436" s="12">
        <v>4</v>
      </c>
      <c r="AA1436" s="25">
        <v>42115</v>
      </c>
      <c r="AB1436" s="25">
        <v>42263</v>
      </c>
      <c r="AC1436" s="13">
        <f>DAYS360(AA1436,AB1436,TRUE)</f>
        <v>145</v>
      </c>
    </row>
    <row r="1437" spans="1:29">
      <c r="A1437" s="12">
        <v>1436</v>
      </c>
      <c r="B1437" t="s">
        <v>1365</v>
      </c>
      <c r="G1437" s="14" t="s">
        <v>2980</v>
      </c>
      <c r="H1437" s="13">
        <v>38.293405</v>
      </c>
      <c r="I1437" s="13">
        <v>-122.299558</v>
      </c>
      <c r="J1437" s="13" t="b">
        <v>1</v>
      </c>
      <c r="N1437" s="13" t="s">
        <v>3019</v>
      </c>
      <c r="O1437" s="13" t="s">
        <v>3019</v>
      </c>
      <c r="R1437" s="13">
        <v>1022</v>
      </c>
      <c r="S1437" s="13">
        <v>1917</v>
      </c>
      <c r="T1437" s="22">
        <v>493400</v>
      </c>
      <c r="U1437" s="13" t="s">
        <v>3016</v>
      </c>
      <c r="V1437" s="14" t="s">
        <v>4399</v>
      </c>
      <c r="W1437" s="13">
        <f t="shared" si="45"/>
        <v>0</v>
      </c>
      <c r="X1437" s="13">
        <f t="shared" si="46"/>
        <v>1</v>
      </c>
      <c r="Y1437" s="12">
        <v>3</v>
      </c>
      <c r="AA1437" s="25">
        <v>42033</v>
      </c>
      <c r="AB1437" s="13" t="s">
        <v>3154</v>
      </c>
      <c r="AC1437" s="13" t="s">
        <v>4428</v>
      </c>
    </row>
    <row r="1438" spans="1:29">
      <c r="A1438" s="12">
        <v>1437</v>
      </c>
      <c r="B1438" t="s">
        <v>1366</v>
      </c>
      <c r="G1438" s="14" t="s">
        <v>2981</v>
      </c>
      <c r="H1438" s="13">
        <v>38.294015000000002</v>
      </c>
      <c r="I1438" s="13">
        <v>-122.299437</v>
      </c>
      <c r="J1438" s="13" t="b">
        <v>1</v>
      </c>
      <c r="N1438" s="13" t="s">
        <v>3019</v>
      </c>
      <c r="O1438" s="13" t="s">
        <v>3019</v>
      </c>
      <c r="R1438" s="13">
        <v>532</v>
      </c>
      <c r="S1438" s="13">
        <v>1908</v>
      </c>
      <c r="T1438" s="22">
        <v>368800</v>
      </c>
      <c r="U1438" s="13" t="s">
        <v>3017</v>
      </c>
      <c r="V1438" s="14" t="s">
        <v>4344</v>
      </c>
      <c r="W1438" s="13">
        <f t="shared" si="45"/>
        <v>0</v>
      </c>
      <c r="X1438" s="13">
        <f t="shared" si="46"/>
        <v>0</v>
      </c>
      <c r="Y1438" s="12">
        <v>4</v>
      </c>
      <c r="AA1438" s="25">
        <v>41987</v>
      </c>
      <c r="AB1438" s="13" t="s">
        <v>3322</v>
      </c>
      <c r="AC1438" s="13" t="s">
        <v>4428</v>
      </c>
    </row>
    <row r="1439" spans="1:29">
      <c r="A1439" s="12">
        <v>1438</v>
      </c>
      <c r="B1439" t="s">
        <v>1367</v>
      </c>
      <c r="G1439" s="14" t="s">
        <v>2982</v>
      </c>
      <c r="H1439" s="13">
        <v>38.295451</v>
      </c>
      <c r="I1439" s="13">
        <v>-122.30081300000001</v>
      </c>
      <c r="J1439" s="13" t="b">
        <v>1</v>
      </c>
      <c r="N1439" s="13" t="s">
        <v>3018</v>
      </c>
      <c r="O1439" s="13" t="s">
        <v>3018</v>
      </c>
      <c r="R1439" s="19">
        <v>1200</v>
      </c>
      <c r="S1439" s="13" t="s">
        <v>4428</v>
      </c>
      <c r="T1439" s="22" t="s">
        <v>4428</v>
      </c>
      <c r="U1439" s="13" t="s">
        <v>3016</v>
      </c>
      <c r="V1439" s="14" t="s">
        <v>4400</v>
      </c>
      <c r="W1439" s="13">
        <f t="shared" si="45"/>
        <v>0</v>
      </c>
      <c r="X1439" s="13">
        <f t="shared" si="46"/>
        <v>0</v>
      </c>
      <c r="Y1439" s="12">
        <v>2</v>
      </c>
      <c r="AA1439" s="25">
        <v>41934</v>
      </c>
      <c r="AB1439" s="25">
        <v>41964</v>
      </c>
      <c r="AC1439" s="13">
        <f>DAYS360(AA1439,AB1439,TRUE)</f>
        <v>29</v>
      </c>
    </row>
    <row r="1440" spans="1:29">
      <c r="A1440" s="12">
        <v>1439</v>
      </c>
      <c r="B1440" t="s">
        <v>1368</v>
      </c>
      <c r="G1440" s="14" t="s">
        <v>2983</v>
      </c>
      <c r="H1440" s="13">
        <v>38.294330000000002</v>
      </c>
      <c r="I1440" s="13">
        <v>-122.294678</v>
      </c>
      <c r="J1440" s="13" t="b">
        <v>1</v>
      </c>
      <c r="N1440" s="13" t="s">
        <v>3019</v>
      </c>
      <c r="O1440" s="13" t="s">
        <v>3019</v>
      </c>
      <c r="R1440" s="13">
        <v>980</v>
      </c>
      <c r="S1440" s="13">
        <v>1929</v>
      </c>
      <c r="T1440" s="22">
        <v>479800</v>
      </c>
      <c r="U1440" s="13" t="s">
        <v>3016</v>
      </c>
      <c r="V1440" s="13" t="s">
        <v>3600</v>
      </c>
      <c r="W1440" s="13">
        <f t="shared" si="45"/>
        <v>0</v>
      </c>
      <c r="X1440" s="13">
        <f t="shared" si="46"/>
        <v>0</v>
      </c>
      <c r="Y1440" s="12">
        <v>1</v>
      </c>
      <c r="AA1440" s="25">
        <v>41920</v>
      </c>
      <c r="AB1440" s="25">
        <v>41932</v>
      </c>
      <c r="AC1440" s="13">
        <f>DAYS360(AA1440,AB1440,TRUE)</f>
        <v>12</v>
      </c>
    </row>
    <row r="1441" spans="1:29">
      <c r="A1441" s="12">
        <v>1440</v>
      </c>
      <c r="B1441" t="s">
        <v>1467</v>
      </c>
      <c r="G1441" s="14" t="s">
        <v>2984</v>
      </c>
      <c r="H1441" s="13">
        <v>38.294452</v>
      </c>
      <c r="I1441" s="13">
        <v>-122.294236</v>
      </c>
      <c r="J1441" s="13" t="b">
        <v>1</v>
      </c>
      <c r="N1441" s="13" t="s">
        <v>3018</v>
      </c>
      <c r="O1441" s="13" t="s">
        <v>3018</v>
      </c>
      <c r="R1441" s="19">
        <v>1200</v>
      </c>
      <c r="S1441" s="13" t="s">
        <v>4428</v>
      </c>
      <c r="T1441" s="22">
        <v>637000</v>
      </c>
      <c r="U1441" s="13" t="s">
        <v>3016</v>
      </c>
      <c r="V1441" s="14" t="s">
        <v>4401</v>
      </c>
      <c r="W1441" s="13">
        <f t="shared" si="45"/>
        <v>1</v>
      </c>
      <c r="X1441" s="13">
        <f t="shared" si="46"/>
        <v>0</v>
      </c>
      <c r="Y1441" s="12">
        <v>2</v>
      </c>
      <c r="AA1441" s="13" t="s">
        <v>4428</v>
      </c>
      <c r="AB1441" s="13" t="s">
        <v>4428</v>
      </c>
      <c r="AC1441" s="13" t="s">
        <v>4428</v>
      </c>
    </row>
    <row r="1442" spans="1:29">
      <c r="A1442" s="12">
        <v>1441</v>
      </c>
      <c r="B1442" t="s">
        <v>1369</v>
      </c>
      <c r="G1442" s="14" t="s">
        <v>2985</v>
      </c>
      <c r="H1442" s="13">
        <v>38.294761000000001</v>
      </c>
      <c r="I1442" s="13">
        <v>-122.294344</v>
      </c>
      <c r="J1442" s="13" t="b">
        <v>1</v>
      </c>
      <c r="N1442" s="13" t="s">
        <v>3019</v>
      </c>
      <c r="O1442" s="13" t="s">
        <v>3019</v>
      </c>
      <c r="R1442" s="13">
        <v>1668</v>
      </c>
      <c r="S1442" s="13">
        <v>1925</v>
      </c>
      <c r="T1442" s="22">
        <v>612800</v>
      </c>
      <c r="U1442" s="13" t="s">
        <v>3016</v>
      </c>
      <c r="V1442" s="14" t="s">
        <v>4402</v>
      </c>
      <c r="W1442" s="13">
        <f t="shared" si="45"/>
        <v>1</v>
      </c>
      <c r="X1442" s="13">
        <f t="shared" si="46"/>
        <v>0</v>
      </c>
      <c r="Y1442" s="12">
        <v>2</v>
      </c>
      <c r="AA1442" s="25">
        <v>42027</v>
      </c>
      <c r="AB1442" s="13" t="s">
        <v>3323</v>
      </c>
      <c r="AC1442" s="13" t="s">
        <v>4428</v>
      </c>
    </row>
    <row r="1443" spans="1:29">
      <c r="A1443" s="12">
        <v>1442</v>
      </c>
      <c r="B1443" t="s">
        <v>1370</v>
      </c>
      <c r="G1443" s="14" t="s">
        <v>2986</v>
      </c>
      <c r="H1443" s="13">
        <v>38.294860999999997</v>
      </c>
      <c r="I1443" s="13">
        <v>-122.29521699999999</v>
      </c>
      <c r="J1443" s="13" t="b">
        <v>1</v>
      </c>
      <c r="N1443" s="13" t="s">
        <v>3019</v>
      </c>
      <c r="O1443" s="13" t="s">
        <v>3019</v>
      </c>
      <c r="R1443" s="13">
        <v>1316</v>
      </c>
      <c r="S1443" s="13">
        <v>1923</v>
      </c>
      <c r="T1443" s="22">
        <v>775500</v>
      </c>
      <c r="U1443" s="13" t="s">
        <v>3016</v>
      </c>
      <c r="V1443" s="14" t="s">
        <v>4403</v>
      </c>
      <c r="W1443" s="13">
        <f t="shared" si="45"/>
        <v>0</v>
      </c>
      <c r="X1443" s="13">
        <f t="shared" si="46"/>
        <v>0</v>
      </c>
      <c r="Y1443" s="12">
        <v>2</v>
      </c>
      <c r="AA1443" s="25" t="s">
        <v>3324</v>
      </c>
      <c r="AB1443" s="25" t="s">
        <v>3325</v>
      </c>
      <c r="AC1443" s="13" t="s">
        <v>3326</v>
      </c>
    </row>
    <row r="1444" spans="1:29">
      <c r="A1444" s="12">
        <v>1443</v>
      </c>
      <c r="B1444" t="s">
        <v>1371</v>
      </c>
      <c r="G1444" s="14" t="s">
        <v>2987</v>
      </c>
      <c r="H1444" s="13">
        <v>38.294562999999997</v>
      </c>
      <c r="I1444" s="13">
        <v>-122.29605599999999</v>
      </c>
      <c r="J1444" s="13" t="b">
        <v>1</v>
      </c>
      <c r="N1444" s="13" t="s">
        <v>3019</v>
      </c>
      <c r="O1444" s="13" t="s">
        <v>3019</v>
      </c>
      <c r="R1444" s="13">
        <v>2669</v>
      </c>
      <c r="S1444" s="13">
        <v>1929</v>
      </c>
      <c r="T1444" s="22">
        <v>850000</v>
      </c>
      <c r="U1444" s="13" t="s">
        <v>3016</v>
      </c>
      <c r="V1444" s="14" t="s">
        <v>4404</v>
      </c>
      <c r="W1444" s="13">
        <f t="shared" si="45"/>
        <v>1</v>
      </c>
      <c r="X1444" s="13">
        <f t="shared" si="46"/>
        <v>0</v>
      </c>
      <c r="Y1444" s="12">
        <v>2</v>
      </c>
      <c r="AA1444" s="25">
        <v>41943</v>
      </c>
      <c r="AB1444" s="25">
        <v>42146</v>
      </c>
      <c r="AC1444" s="13">
        <f>DAYS360(AA1444,AB1444,TRUE)</f>
        <v>202</v>
      </c>
    </row>
    <row r="1445" spans="1:29">
      <c r="A1445" s="12">
        <v>1444</v>
      </c>
      <c r="B1445" t="s">
        <v>1372</v>
      </c>
      <c r="G1445" s="14" t="s">
        <v>2988</v>
      </c>
      <c r="H1445" s="13">
        <v>38.294584</v>
      </c>
      <c r="I1445" s="13">
        <v>-122.296256</v>
      </c>
      <c r="J1445" s="13" t="b">
        <v>1</v>
      </c>
      <c r="N1445" s="13" t="s">
        <v>3019</v>
      </c>
      <c r="O1445" s="13" t="s">
        <v>3019</v>
      </c>
      <c r="R1445" s="13">
        <v>988</v>
      </c>
      <c r="S1445" s="13">
        <v>1921</v>
      </c>
      <c r="T1445" s="22">
        <v>466900</v>
      </c>
      <c r="U1445" s="13" t="s">
        <v>3016</v>
      </c>
      <c r="V1445" s="14" t="s">
        <v>4405</v>
      </c>
      <c r="W1445" s="13">
        <f t="shared" si="45"/>
        <v>0</v>
      </c>
      <c r="X1445" s="13">
        <f t="shared" si="46"/>
        <v>0</v>
      </c>
      <c r="Y1445" s="12">
        <v>2</v>
      </c>
      <c r="AA1445" s="13" t="s">
        <v>4428</v>
      </c>
      <c r="AB1445" s="13" t="s">
        <v>4428</v>
      </c>
      <c r="AC1445" s="13" t="s">
        <v>4428</v>
      </c>
    </row>
    <row r="1446" spans="1:29">
      <c r="A1446" s="12">
        <v>1445</v>
      </c>
      <c r="B1446" t="s">
        <v>1373</v>
      </c>
      <c r="G1446" s="14" t="s">
        <v>2989</v>
      </c>
      <c r="H1446" s="13">
        <v>38.294891999999997</v>
      </c>
      <c r="I1446" s="13">
        <v>-122.296002</v>
      </c>
      <c r="J1446" s="13" t="b">
        <v>1</v>
      </c>
      <c r="N1446" s="13" t="s">
        <v>3019</v>
      </c>
      <c r="O1446" s="13" t="s">
        <v>3019</v>
      </c>
      <c r="R1446" s="13">
        <v>2437</v>
      </c>
      <c r="S1446" s="13">
        <v>1925</v>
      </c>
      <c r="T1446" s="22">
        <v>899900</v>
      </c>
      <c r="U1446" s="13" t="s">
        <v>3016</v>
      </c>
      <c r="V1446" s="14" t="s">
        <v>4406</v>
      </c>
      <c r="W1446" s="13">
        <f t="shared" si="45"/>
        <v>0</v>
      </c>
      <c r="X1446" s="13">
        <f t="shared" si="46"/>
        <v>0</v>
      </c>
      <c r="Y1446" s="12">
        <v>2</v>
      </c>
      <c r="AA1446" s="13" t="s">
        <v>4428</v>
      </c>
      <c r="AB1446" s="13" t="s">
        <v>4428</v>
      </c>
      <c r="AC1446" s="13" t="s">
        <v>4428</v>
      </c>
    </row>
    <row r="1447" spans="1:29">
      <c r="A1447" s="12">
        <v>1446</v>
      </c>
      <c r="B1447" t="s">
        <v>1428</v>
      </c>
      <c r="G1447" s="14" t="s">
        <v>2990</v>
      </c>
      <c r="H1447" s="13">
        <v>38.294626000000001</v>
      </c>
      <c r="I1447" s="13">
        <v>-122.296661</v>
      </c>
      <c r="J1447" s="13" t="b">
        <v>1</v>
      </c>
      <c r="N1447" s="13" t="s">
        <v>3019</v>
      </c>
      <c r="O1447" s="13" t="s">
        <v>3019</v>
      </c>
      <c r="R1447" s="13">
        <v>1614</v>
      </c>
      <c r="S1447" s="13">
        <v>1927</v>
      </c>
      <c r="T1447" s="22">
        <v>586300</v>
      </c>
      <c r="U1447" s="13" t="s">
        <v>3016</v>
      </c>
      <c r="V1447" s="14" t="s">
        <v>3766</v>
      </c>
      <c r="W1447" s="13">
        <f t="shared" si="45"/>
        <v>0</v>
      </c>
      <c r="X1447" s="13">
        <f t="shared" si="46"/>
        <v>0</v>
      </c>
      <c r="Y1447" s="12">
        <v>2</v>
      </c>
      <c r="AA1447" s="25">
        <v>41895</v>
      </c>
      <c r="AB1447" s="13" t="s">
        <v>3327</v>
      </c>
      <c r="AC1447" s="13" t="s">
        <v>4428</v>
      </c>
    </row>
    <row r="1448" spans="1:29">
      <c r="A1448" s="12">
        <v>1447</v>
      </c>
      <c r="B1448" t="s">
        <v>1374</v>
      </c>
      <c r="G1448" s="14" t="s">
        <v>2991</v>
      </c>
      <c r="H1448" s="13">
        <v>38.295074999999997</v>
      </c>
      <c r="I1448" s="13">
        <v>-122.297725</v>
      </c>
      <c r="J1448" s="13" t="b">
        <v>1</v>
      </c>
      <c r="N1448" s="13" t="s">
        <v>3019</v>
      </c>
      <c r="O1448" s="13" t="s">
        <v>3019</v>
      </c>
      <c r="R1448" s="13">
        <v>2364</v>
      </c>
      <c r="S1448" s="13">
        <v>1915</v>
      </c>
      <c r="T1448" s="22">
        <v>709800</v>
      </c>
      <c r="U1448" s="13" t="s">
        <v>3016</v>
      </c>
      <c r="V1448" s="13" t="s">
        <v>3600</v>
      </c>
      <c r="W1448" s="13">
        <f t="shared" si="45"/>
        <v>0</v>
      </c>
      <c r="X1448" s="13">
        <f t="shared" si="46"/>
        <v>0</v>
      </c>
      <c r="Y1448" s="12">
        <v>1</v>
      </c>
      <c r="AA1448" s="25">
        <v>41908</v>
      </c>
      <c r="AB1448" s="13" t="s">
        <v>3188</v>
      </c>
      <c r="AC1448" s="13" t="s">
        <v>4428</v>
      </c>
    </row>
    <row r="1449" spans="1:29">
      <c r="A1449" s="12">
        <v>1448</v>
      </c>
      <c r="B1449" t="s">
        <v>1375</v>
      </c>
      <c r="G1449" s="14" t="s">
        <v>2992</v>
      </c>
      <c r="H1449" s="13">
        <v>38.294614000000003</v>
      </c>
      <c r="I1449" s="13">
        <v>-122.298016</v>
      </c>
      <c r="J1449" s="13" t="b">
        <v>1</v>
      </c>
      <c r="N1449" s="13" t="s">
        <v>3019</v>
      </c>
      <c r="O1449" s="13" t="s">
        <v>3019</v>
      </c>
      <c r="R1449" s="19" t="s">
        <v>3027</v>
      </c>
      <c r="S1449" s="13" t="s">
        <v>4428</v>
      </c>
      <c r="T1449" s="22" t="s">
        <v>4428</v>
      </c>
      <c r="U1449" s="13" t="s">
        <v>3017</v>
      </c>
      <c r="V1449" s="14" t="s">
        <v>4407</v>
      </c>
      <c r="W1449" s="13">
        <f t="shared" si="45"/>
        <v>1</v>
      </c>
      <c r="X1449" s="13">
        <f t="shared" si="46"/>
        <v>1</v>
      </c>
      <c r="Y1449" s="12">
        <v>4</v>
      </c>
      <c r="AA1449" s="13" t="s">
        <v>4428</v>
      </c>
      <c r="AB1449" s="13" t="s">
        <v>4428</v>
      </c>
      <c r="AC1449" s="13" t="s">
        <v>4428</v>
      </c>
    </row>
    <row r="1450" spans="1:29">
      <c r="A1450" s="12">
        <v>1449</v>
      </c>
      <c r="B1450" t="s">
        <v>1376</v>
      </c>
      <c r="G1450" s="14" t="s">
        <v>2993</v>
      </c>
      <c r="H1450" s="13">
        <v>38.295161</v>
      </c>
      <c r="I1450" s="13">
        <v>-122.298579</v>
      </c>
      <c r="J1450" s="13" t="b">
        <v>1</v>
      </c>
      <c r="N1450" s="13" t="s">
        <v>3019</v>
      </c>
      <c r="O1450" s="13" t="s">
        <v>3019</v>
      </c>
      <c r="R1450" s="13">
        <v>1137</v>
      </c>
      <c r="S1450" s="13" t="s">
        <v>4428</v>
      </c>
      <c r="T1450" s="22">
        <v>518100</v>
      </c>
      <c r="U1450" s="13" t="s">
        <v>3016</v>
      </c>
      <c r="V1450" s="13" t="s">
        <v>4408</v>
      </c>
      <c r="W1450" s="13">
        <f t="shared" si="45"/>
        <v>0</v>
      </c>
      <c r="X1450" s="13">
        <f t="shared" si="46"/>
        <v>0</v>
      </c>
      <c r="Y1450" s="12">
        <v>2</v>
      </c>
      <c r="AA1450" s="13" t="s">
        <v>4428</v>
      </c>
      <c r="AB1450" s="13" t="s">
        <v>4428</v>
      </c>
      <c r="AC1450" s="13" t="s">
        <v>4428</v>
      </c>
    </row>
    <row r="1451" spans="1:29">
      <c r="A1451" s="12">
        <v>1450</v>
      </c>
      <c r="B1451" t="s">
        <v>1377</v>
      </c>
      <c r="G1451" s="14" t="s">
        <v>2994</v>
      </c>
      <c r="H1451" s="13">
        <v>38.295622000000002</v>
      </c>
      <c r="I1451" s="13">
        <v>-122.294552</v>
      </c>
      <c r="J1451" s="13" t="b">
        <v>1</v>
      </c>
      <c r="N1451" s="13" t="s">
        <v>3019</v>
      </c>
      <c r="O1451" s="13" t="s">
        <v>3019</v>
      </c>
      <c r="R1451" s="13">
        <v>1530</v>
      </c>
      <c r="S1451" s="13">
        <v>1937</v>
      </c>
      <c r="T1451" s="22">
        <v>747700</v>
      </c>
      <c r="U1451" s="13" t="s">
        <v>3016</v>
      </c>
      <c r="V1451" s="14" t="s">
        <v>4409</v>
      </c>
      <c r="W1451" s="13">
        <f t="shared" si="45"/>
        <v>0</v>
      </c>
      <c r="X1451" s="13">
        <f t="shared" si="46"/>
        <v>0</v>
      </c>
      <c r="Y1451" s="12">
        <v>3</v>
      </c>
      <c r="AA1451" s="13" t="s">
        <v>4428</v>
      </c>
      <c r="AB1451" s="13" t="s">
        <v>4428</v>
      </c>
      <c r="AC1451" s="13" t="s">
        <v>4428</v>
      </c>
    </row>
    <row r="1452" spans="1:29">
      <c r="A1452" s="12">
        <v>1451</v>
      </c>
      <c r="B1452" t="s">
        <v>1378</v>
      </c>
      <c r="G1452" s="14" t="s">
        <v>2995</v>
      </c>
      <c r="H1452" s="13">
        <v>38.295656000000001</v>
      </c>
      <c r="I1452" s="13">
        <v>-122.29527</v>
      </c>
      <c r="J1452" s="13" t="b">
        <v>1</v>
      </c>
      <c r="N1452" s="13" t="s">
        <v>3024</v>
      </c>
      <c r="O1452" s="13" t="s">
        <v>3024</v>
      </c>
      <c r="R1452" s="19">
        <v>1900</v>
      </c>
      <c r="S1452" s="13" t="s">
        <v>4428</v>
      </c>
      <c r="T1452" s="22" t="s">
        <v>4428</v>
      </c>
      <c r="U1452" s="13" t="s">
        <v>3017</v>
      </c>
      <c r="V1452" s="14" t="s">
        <v>4410</v>
      </c>
      <c r="W1452" s="13">
        <f t="shared" si="45"/>
        <v>0</v>
      </c>
      <c r="X1452" s="13">
        <f t="shared" si="46"/>
        <v>0</v>
      </c>
      <c r="Y1452" s="12">
        <v>4</v>
      </c>
      <c r="AA1452" s="13" t="s">
        <v>4428</v>
      </c>
      <c r="AB1452" s="13" t="s">
        <v>4428</v>
      </c>
      <c r="AC1452" s="13" t="s">
        <v>4428</v>
      </c>
    </row>
    <row r="1453" spans="1:29">
      <c r="A1453" s="12">
        <v>1452</v>
      </c>
      <c r="B1453" t="s">
        <v>1379</v>
      </c>
      <c r="G1453" s="14" t="s">
        <v>2996</v>
      </c>
      <c r="H1453" s="13">
        <v>38.296422999999997</v>
      </c>
      <c r="I1453" s="13">
        <v>-122.293868</v>
      </c>
      <c r="J1453" s="13" t="b">
        <v>1</v>
      </c>
      <c r="N1453" s="13" t="s">
        <v>3019</v>
      </c>
      <c r="O1453" s="13" t="s">
        <v>3019</v>
      </c>
      <c r="R1453" s="19">
        <v>1200</v>
      </c>
      <c r="S1453" s="13" t="s">
        <v>4428</v>
      </c>
      <c r="T1453" s="22" t="s">
        <v>4428</v>
      </c>
      <c r="U1453" s="13" t="s">
        <v>3016</v>
      </c>
      <c r="V1453" s="14" t="s">
        <v>4411</v>
      </c>
      <c r="W1453" s="13">
        <f t="shared" si="45"/>
        <v>0</v>
      </c>
      <c r="X1453" s="13">
        <f t="shared" si="46"/>
        <v>0</v>
      </c>
      <c r="Y1453" s="12">
        <v>2</v>
      </c>
      <c r="AA1453" s="25">
        <v>41885</v>
      </c>
      <c r="AB1453" s="25">
        <v>41995</v>
      </c>
      <c r="AC1453" s="13">
        <f>DAYS360(AA1453,AB1453,TRUE)</f>
        <v>109</v>
      </c>
    </row>
    <row r="1454" spans="1:29">
      <c r="A1454" s="12">
        <v>1453</v>
      </c>
      <c r="B1454" t="s">
        <v>1380</v>
      </c>
      <c r="G1454" s="14" t="s">
        <v>2997</v>
      </c>
      <c r="H1454" s="13">
        <v>38.296469999999999</v>
      </c>
      <c r="I1454" s="13">
        <v>-122.29480100000001</v>
      </c>
      <c r="J1454" s="13" t="b">
        <v>1</v>
      </c>
      <c r="N1454" s="13" t="s">
        <v>3019</v>
      </c>
      <c r="O1454" s="13" t="s">
        <v>3019</v>
      </c>
      <c r="R1454" s="13">
        <v>1433</v>
      </c>
      <c r="S1454" s="13">
        <v>1926</v>
      </c>
      <c r="T1454" s="22">
        <v>661400</v>
      </c>
      <c r="U1454" s="13" t="s">
        <v>3016</v>
      </c>
      <c r="V1454" s="14" t="s">
        <v>4412</v>
      </c>
      <c r="W1454" s="13">
        <f t="shared" si="45"/>
        <v>0</v>
      </c>
      <c r="X1454" s="13">
        <f t="shared" si="46"/>
        <v>0</v>
      </c>
      <c r="Y1454" s="12">
        <v>2</v>
      </c>
      <c r="AA1454" s="13" t="s">
        <v>4428</v>
      </c>
      <c r="AB1454" s="13" t="s">
        <v>4428</v>
      </c>
      <c r="AC1454" s="13" t="s">
        <v>4428</v>
      </c>
    </row>
    <row r="1455" spans="1:29">
      <c r="A1455" s="12">
        <v>1454</v>
      </c>
      <c r="B1455" t="s">
        <v>1381</v>
      </c>
      <c r="G1455" s="14" t="s">
        <v>2998</v>
      </c>
      <c r="H1455" s="13">
        <v>38.295442999999999</v>
      </c>
      <c r="I1455" s="13">
        <v>-122.296318</v>
      </c>
      <c r="J1455" s="13" t="b">
        <v>1</v>
      </c>
      <c r="N1455" s="13" t="s">
        <v>3019</v>
      </c>
      <c r="O1455" s="13" t="s">
        <v>3019</v>
      </c>
      <c r="R1455" s="13">
        <v>1696</v>
      </c>
      <c r="S1455" s="13">
        <v>1900</v>
      </c>
      <c r="T1455" s="22">
        <v>641100</v>
      </c>
      <c r="U1455" s="13" t="s">
        <v>3016</v>
      </c>
      <c r="V1455" s="13" t="s">
        <v>4305</v>
      </c>
      <c r="W1455" s="13">
        <f t="shared" si="45"/>
        <v>1</v>
      </c>
      <c r="X1455" s="13">
        <f t="shared" si="46"/>
        <v>0</v>
      </c>
      <c r="Y1455" s="12">
        <v>1</v>
      </c>
      <c r="AA1455" s="25">
        <v>42096</v>
      </c>
      <c r="AB1455" s="13" t="s">
        <v>3328</v>
      </c>
      <c r="AC1455" s="13" t="s">
        <v>4428</v>
      </c>
    </row>
    <row r="1456" spans="1:29">
      <c r="A1456" s="12">
        <v>1455</v>
      </c>
      <c r="B1456" t="s">
        <v>1382</v>
      </c>
      <c r="G1456" s="14" t="s">
        <v>2999</v>
      </c>
      <c r="H1456" s="13">
        <v>38.295423</v>
      </c>
      <c r="I1456" s="13">
        <v>-122.296108</v>
      </c>
      <c r="J1456" s="13" t="b">
        <v>1</v>
      </c>
      <c r="N1456" s="13" t="s">
        <v>3019</v>
      </c>
      <c r="O1456" s="13" t="s">
        <v>3019</v>
      </c>
      <c r="R1456" s="13">
        <v>845</v>
      </c>
      <c r="S1456" s="13">
        <v>1900</v>
      </c>
      <c r="T1456" s="22">
        <v>486100</v>
      </c>
      <c r="U1456" s="13" t="s">
        <v>3016</v>
      </c>
      <c r="V1456" s="14" t="s">
        <v>4413</v>
      </c>
      <c r="W1456" s="13">
        <f t="shared" si="45"/>
        <v>0</v>
      </c>
      <c r="X1456" s="13">
        <f t="shared" si="46"/>
        <v>0</v>
      </c>
      <c r="Y1456" s="12">
        <v>2</v>
      </c>
      <c r="AA1456" s="25">
        <v>41897</v>
      </c>
      <c r="AB1456" s="25">
        <v>41906</v>
      </c>
      <c r="AC1456" s="13">
        <f>DAYS360(AA1456,AB1456,TRUE)</f>
        <v>9</v>
      </c>
    </row>
    <row r="1457" spans="1:29">
      <c r="A1457" s="12">
        <v>1456</v>
      </c>
      <c r="B1457" t="s">
        <v>1383</v>
      </c>
      <c r="G1457" s="14" t="s">
        <v>3000</v>
      </c>
      <c r="H1457" s="13">
        <v>38.295772999999997</v>
      </c>
      <c r="I1457" s="13">
        <v>-122.29603899999999</v>
      </c>
      <c r="J1457" s="13" t="b">
        <v>1</v>
      </c>
      <c r="N1457" s="13" t="s">
        <v>3019</v>
      </c>
      <c r="O1457" s="13" t="s">
        <v>3019</v>
      </c>
      <c r="R1457" s="13">
        <v>2292</v>
      </c>
      <c r="S1457" s="13">
        <v>1930</v>
      </c>
      <c r="T1457" s="22">
        <v>718500</v>
      </c>
      <c r="U1457" s="13" t="s">
        <v>3016</v>
      </c>
      <c r="V1457" s="14" t="s">
        <v>3604</v>
      </c>
      <c r="W1457" s="13">
        <f t="shared" si="45"/>
        <v>1</v>
      </c>
      <c r="X1457" s="13">
        <f t="shared" si="46"/>
        <v>0</v>
      </c>
      <c r="Y1457" s="12">
        <v>1</v>
      </c>
      <c r="AA1457" s="13" t="s">
        <v>4428</v>
      </c>
      <c r="AB1457" s="13" t="s">
        <v>4428</v>
      </c>
      <c r="AC1457" s="13" t="s">
        <v>4428</v>
      </c>
    </row>
    <row r="1458" spans="1:29">
      <c r="A1458" s="12">
        <v>1457</v>
      </c>
      <c r="B1458" t="s">
        <v>1384</v>
      </c>
      <c r="G1458" s="14" t="s">
        <v>3001</v>
      </c>
      <c r="H1458" s="13">
        <v>38.296148000000002</v>
      </c>
      <c r="I1458" s="13">
        <v>-122.295599</v>
      </c>
      <c r="J1458" s="13" t="b">
        <v>1</v>
      </c>
      <c r="N1458" s="13" t="s">
        <v>3019</v>
      </c>
      <c r="O1458" s="13" t="s">
        <v>3019</v>
      </c>
      <c r="R1458" s="13">
        <v>1225</v>
      </c>
      <c r="S1458" s="13">
        <v>1979</v>
      </c>
      <c r="T1458" s="22">
        <v>712200</v>
      </c>
      <c r="U1458" s="13" t="s">
        <v>3016</v>
      </c>
      <c r="V1458" s="14" t="s">
        <v>4414</v>
      </c>
      <c r="W1458" s="13">
        <f t="shared" si="45"/>
        <v>1</v>
      </c>
      <c r="X1458" s="13">
        <f t="shared" si="46"/>
        <v>0</v>
      </c>
      <c r="Y1458" s="12">
        <v>2</v>
      </c>
      <c r="AA1458" s="13" t="s">
        <v>4428</v>
      </c>
      <c r="AB1458" s="13" t="s">
        <v>4428</v>
      </c>
      <c r="AC1458" s="13" t="s">
        <v>4428</v>
      </c>
    </row>
    <row r="1459" spans="1:29">
      <c r="A1459" s="12">
        <v>1458</v>
      </c>
      <c r="B1459" t="s">
        <v>1544</v>
      </c>
      <c r="G1459" s="14" t="s">
        <v>3002</v>
      </c>
      <c r="H1459" s="13">
        <v>38.296180999999997</v>
      </c>
      <c r="I1459" s="13">
        <v>-122.295863</v>
      </c>
      <c r="J1459" s="13" t="b">
        <v>1</v>
      </c>
      <c r="N1459" s="13" t="s">
        <v>3019</v>
      </c>
      <c r="O1459" s="13" t="s">
        <v>3019</v>
      </c>
      <c r="R1459" s="13">
        <v>1136</v>
      </c>
      <c r="S1459" s="13">
        <v>1937</v>
      </c>
      <c r="T1459" s="22">
        <v>676300</v>
      </c>
      <c r="U1459" s="13" t="s">
        <v>3016</v>
      </c>
      <c r="V1459" s="14" t="s">
        <v>4415</v>
      </c>
      <c r="W1459" s="13">
        <f t="shared" si="45"/>
        <v>1</v>
      </c>
      <c r="X1459" s="13">
        <f t="shared" si="46"/>
        <v>0</v>
      </c>
      <c r="Y1459" s="12">
        <v>2</v>
      </c>
      <c r="AA1459" s="13" t="s">
        <v>4428</v>
      </c>
      <c r="AB1459" s="13" t="s">
        <v>4428</v>
      </c>
      <c r="AC1459" s="13" t="s">
        <v>4428</v>
      </c>
    </row>
    <row r="1460" spans="1:29">
      <c r="A1460" s="12">
        <v>1459</v>
      </c>
      <c r="B1460" t="s">
        <v>1385</v>
      </c>
      <c r="G1460" s="14" t="s">
        <v>3003</v>
      </c>
      <c r="H1460" s="13">
        <v>38.296329999999998</v>
      </c>
      <c r="I1460" s="13">
        <v>-122.296564</v>
      </c>
      <c r="J1460" s="13" t="b">
        <v>1</v>
      </c>
      <c r="N1460" s="13" t="s">
        <v>3019</v>
      </c>
      <c r="O1460" s="13" t="s">
        <v>3019</v>
      </c>
      <c r="R1460" s="13">
        <v>1472</v>
      </c>
      <c r="S1460" s="13" t="s">
        <v>4428</v>
      </c>
      <c r="T1460" s="22">
        <v>685400</v>
      </c>
      <c r="U1460" s="13" t="s">
        <v>3016</v>
      </c>
      <c r="V1460" s="14" t="s">
        <v>4416</v>
      </c>
      <c r="W1460" s="13">
        <f t="shared" si="45"/>
        <v>1</v>
      </c>
      <c r="X1460" s="13">
        <f t="shared" si="46"/>
        <v>0</v>
      </c>
      <c r="Y1460" s="12">
        <v>2</v>
      </c>
      <c r="AA1460" s="13" t="s">
        <v>4428</v>
      </c>
      <c r="AB1460" s="13" t="s">
        <v>4428</v>
      </c>
      <c r="AC1460" s="13" t="s">
        <v>4428</v>
      </c>
    </row>
    <row r="1461" spans="1:29">
      <c r="A1461" s="12">
        <v>1460</v>
      </c>
      <c r="B1461" t="s">
        <v>1386</v>
      </c>
      <c r="G1461" s="14" t="s">
        <v>3004</v>
      </c>
      <c r="H1461" s="13">
        <v>38.296045999999997</v>
      </c>
      <c r="I1461" s="13">
        <v>-122.298636</v>
      </c>
      <c r="J1461" s="13" t="b">
        <v>1</v>
      </c>
      <c r="N1461" s="13" t="s">
        <v>3019</v>
      </c>
      <c r="O1461" s="13" t="s">
        <v>3019</v>
      </c>
      <c r="R1461" s="13">
        <v>2024</v>
      </c>
      <c r="S1461" s="13">
        <v>1886</v>
      </c>
      <c r="T1461" s="22">
        <v>665000</v>
      </c>
      <c r="U1461" s="13" t="s">
        <v>3017</v>
      </c>
      <c r="V1461" s="14" t="s">
        <v>4417</v>
      </c>
      <c r="W1461" s="13">
        <f t="shared" si="45"/>
        <v>0</v>
      </c>
      <c r="X1461" s="13">
        <f t="shared" si="46"/>
        <v>0</v>
      </c>
      <c r="Y1461" s="12">
        <v>4</v>
      </c>
      <c r="AA1461" s="13" t="s">
        <v>4428</v>
      </c>
      <c r="AB1461" s="13" t="s">
        <v>4428</v>
      </c>
      <c r="AC1461" s="13" t="s">
        <v>4428</v>
      </c>
    </row>
    <row r="1462" spans="1:29">
      <c r="A1462" s="12">
        <v>1461</v>
      </c>
      <c r="B1462" t="s">
        <v>1387</v>
      </c>
      <c r="G1462" s="14" t="s">
        <v>3005</v>
      </c>
      <c r="H1462" s="13">
        <v>38.296061999999999</v>
      </c>
      <c r="I1462" s="13">
        <v>-122.298793</v>
      </c>
      <c r="J1462" s="13" t="b">
        <v>1</v>
      </c>
      <c r="N1462" s="13" t="s">
        <v>3019</v>
      </c>
      <c r="O1462" s="13" t="s">
        <v>3019</v>
      </c>
      <c r="R1462" s="13">
        <v>2024</v>
      </c>
      <c r="S1462" s="13">
        <v>1885</v>
      </c>
      <c r="T1462" s="22">
        <v>567500</v>
      </c>
      <c r="U1462" s="13" t="s">
        <v>3016</v>
      </c>
      <c r="V1462" s="14" t="s">
        <v>4418</v>
      </c>
      <c r="W1462" s="13">
        <f t="shared" si="45"/>
        <v>0</v>
      </c>
      <c r="X1462" s="13">
        <f t="shared" si="46"/>
        <v>0</v>
      </c>
      <c r="Y1462" s="12">
        <v>2</v>
      </c>
      <c r="AA1462" s="13" t="s">
        <v>4428</v>
      </c>
      <c r="AB1462" s="13" t="s">
        <v>4428</v>
      </c>
      <c r="AC1462" s="13" t="s">
        <v>4428</v>
      </c>
    </row>
    <row r="1463" spans="1:29">
      <c r="A1463" s="12">
        <v>1462</v>
      </c>
      <c r="B1463" t="s">
        <v>1388</v>
      </c>
      <c r="G1463" s="14" t="s">
        <v>3006</v>
      </c>
      <c r="H1463" s="13">
        <v>38.295766</v>
      </c>
      <c r="I1463" s="13">
        <v>-122.299205</v>
      </c>
      <c r="J1463" s="13" t="b">
        <v>1</v>
      </c>
      <c r="N1463" s="13" t="s">
        <v>3019</v>
      </c>
      <c r="O1463" s="13" t="s">
        <v>3019</v>
      </c>
      <c r="R1463" s="13">
        <v>1957</v>
      </c>
      <c r="S1463" s="13">
        <v>1925</v>
      </c>
      <c r="T1463" s="22">
        <v>709800</v>
      </c>
      <c r="U1463" s="13" t="s">
        <v>3017</v>
      </c>
      <c r="V1463" s="14" t="s">
        <v>4104</v>
      </c>
      <c r="W1463" s="13">
        <f t="shared" si="45"/>
        <v>0</v>
      </c>
      <c r="X1463" s="13">
        <f t="shared" si="46"/>
        <v>0</v>
      </c>
      <c r="Y1463" s="12">
        <v>4</v>
      </c>
      <c r="AA1463" s="25">
        <v>42093</v>
      </c>
      <c r="AB1463" s="25">
        <v>42479</v>
      </c>
      <c r="AC1463" s="13">
        <f>DAYS360(AA1463,AB1463,TRUE)</f>
        <v>379</v>
      </c>
    </row>
    <row r="1464" spans="1:29">
      <c r="A1464" s="12">
        <v>1463</v>
      </c>
      <c r="B1464" t="s">
        <v>1389</v>
      </c>
      <c r="G1464" s="14" t="s">
        <v>3007</v>
      </c>
      <c r="H1464" s="13">
        <v>38.295793000000003</v>
      </c>
      <c r="I1464" s="13">
        <v>-122.300275</v>
      </c>
      <c r="J1464" s="13" t="b">
        <v>1</v>
      </c>
      <c r="N1464" s="13" t="s">
        <v>3019</v>
      </c>
      <c r="O1464" s="13" t="s">
        <v>3019</v>
      </c>
      <c r="R1464" s="19">
        <v>10000</v>
      </c>
      <c r="S1464" s="13" t="s">
        <v>4428</v>
      </c>
      <c r="T1464" s="22" t="s">
        <v>4428</v>
      </c>
      <c r="U1464" s="13" t="s">
        <v>3016</v>
      </c>
      <c r="V1464" s="14" t="s">
        <v>4419</v>
      </c>
      <c r="W1464" s="13">
        <f t="shared" si="45"/>
        <v>0</v>
      </c>
      <c r="X1464" s="13">
        <f t="shared" si="46"/>
        <v>0</v>
      </c>
      <c r="Y1464" s="12">
        <v>2</v>
      </c>
      <c r="AA1464" s="13" t="s">
        <v>4428</v>
      </c>
      <c r="AB1464" s="13" t="s">
        <v>4428</v>
      </c>
      <c r="AC1464" s="13" t="s">
        <v>4428</v>
      </c>
    </row>
    <row r="1465" spans="1:29">
      <c r="A1465" s="12">
        <v>1464</v>
      </c>
      <c r="B1465" t="s">
        <v>1390</v>
      </c>
      <c r="G1465" s="14" t="s">
        <v>3008</v>
      </c>
      <c r="H1465" s="13">
        <v>38.296858999999998</v>
      </c>
      <c r="I1465" s="13">
        <v>-122.298158</v>
      </c>
      <c r="J1465" s="13" t="b">
        <v>1</v>
      </c>
      <c r="N1465" s="13" t="s">
        <v>3019</v>
      </c>
      <c r="O1465" s="13" t="s">
        <v>3019</v>
      </c>
      <c r="R1465" s="13">
        <v>1374</v>
      </c>
      <c r="S1465" s="13">
        <v>1934</v>
      </c>
      <c r="T1465" s="22">
        <v>564300</v>
      </c>
      <c r="U1465" s="13" t="s">
        <v>3016</v>
      </c>
      <c r="V1465" s="13" t="s">
        <v>4420</v>
      </c>
      <c r="W1465" s="13">
        <f t="shared" si="45"/>
        <v>0</v>
      </c>
      <c r="X1465" s="13">
        <f t="shared" si="46"/>
        <v>0</v>
      </c>
      <c r="Y1465" s="12">
        <v>1</v>
      </c>
      <c r="AA1465" s="13" t="s">
        <v>4428</v>
      </c>
      <c r="AB1465" s="13" t="s">
        <v>4428</v>
      </c>
      <c r="AC1465" s="13" t="s">
        <v>4428</v>
      </c>
    </row>
    <row r="1466" spans="1:29">
      <c r="A1466" s="12">
        <v>1465</v>
      </c>
      <c r="B1466" t="s">
        <v>1391</v>
      </c>
      <c r="G1466" s="14" t="s">
        <v>3009</v>
      </c>
      <c r="H1466" s="13">
        <v>38.296861999999997</v>
      </c>
      <c r="I1466" s="13">
        <v>-122.298686</v>
      </c>
      <c r="J1466" s="13" t="b">
        <v>1</v>
      </c>
      <c r="N1466" s="13" t="s">
        <v>3019</v>
      </c>
      <c r="O1466" s="13" t="s">
        <v>3019</v>
      </c>
      <c r="R1466" s="13">
        <v>1582</v>
      </c>
      <c r="S1466" s="13">
        <v>1918</v>
      </c>
      <c r="T1466" s="22">
        <v>661500</v>
      </c>
      <c r="U1466" s="13" t="s">
        <v>3017</v>
      </c>
      <c r="V1466" s="14" t="s">
        <v>4421</v>
      </c>
      <c r="W1466" s="13">
        <f t="shared" si="45"/>
        <v>0</v>
      </c>
      <c r="X1466" s="13">
        <f t="shared" si="46"/>
        <v>1</v>
      </c>
      <c r="Y1466" s="12">
        <v>4</v>
      </c>
      <c r="AA1466" s="26">
        <v>42064</v>
      </c>
      <c r="AB1466" s="26">
        <v>42491</v>
      </c>
      <c r="AC1466" s="13">
        <f>DAYS360(AA1466,AB1466,TRUE)</f>
        <v>420</v>
      </c>
    </row>
    <row r="1467" spans="1:29">
      <c r="A1467" s="12">
        <v>1466</v>
      </c>
      <c r="B1467" t="s">
        <v>1392</v>
      </c>
      <c r="G1467" s="14" t="s">
        <v>3010</v>
      </c>
      <c r="H1467" s="13">
        <v>38.296885000000003</v>
      </c>
      <c r="I1467" s="13">
        <v>-122.298929</v>
      </c>
      <c r="J1467" s="13" t="b">
        <v>1</v>
      </c>
      <c r="N1467" s="13" t="s">
        <v>3019</v>
      </c>
      <c r="O1467" s="13" t="s">
        <v>3019</v>
      </c>
      <c r="R1467" s="13">
        <v>1943</v>
      </c>
      <c r="S1467" s="13">
        <v>1900</v>
      </c>
      <c r="T1467" s="22">
        <v>528900</v>
      </c>
      <c r="U1467" s="13" t="s">
        <v>3016</v>
      </c>
      <c r="V1467" s="14" t="s">
        <v>4422</v>
      </c>
      <c r="W1467" s="13">
        <f t="shared" si="45"/>
        <v>0</v>
      </c>
      <c r="X1467" s="13">
        <f t="shared" si="46"/>
        <v>0</v>
      </c>
      <c r="Y1467" s="12">
        <v>3</v>
      </c>
      <c r="AA1467" s="13" t="s">
        <v>4428</v>
      </c>
      <c r="AB1467" s="13" t="s">
        <v>4428</v>
      </c>
      <c r="AC1467" s="13" t="s">
        <v>4428</v>
      </c>
    </row>
    <row r="1468" spans="1:29">
      <c r="A1468" s="12">
        <v>1467</v>
      </c>
      <c r="B1468" t="s">
        <v>1393</v>
      </c>
      <c r="G1468" s="14" t="s">
        <v>3011</v>
      </c>
      <c r="H1468" s="13">
        <v>38.296622999999997</v>
      </c>
      <c r="I1468" s="13">
        <v>-122.299521</v>
      </c>
      <c r="J1468" s="13" t="b">
        <v>1</v>
      </c>
      <c r="N1468" s="13" t="s">
        <v>3019</v>
      </c>
      <c r="O1468" s="13" t="s">
        <v>3019</v>
      </c>
      <c r="R1468" s="13">
        <v>1314</v>
      </c>
      <c r="S1468" s="13">
        <v>1900</v>
      </c>
      <c r="T1468" s="22">
        <v>621000</v>
      </c>
      <c r="U1468" s="13" t="s">
        <v>3016</v>
      </c>
      <c r="V1468" s="14" t="s">
        <v>4423</v>
      </c>
      <c r="W1468" s="13">
        <f t="shared" si="45"/>
        <v>0</v>
      </c>
      <c r="X1468" s="13">
        <f t="shared" si="46"/>
        <v>0</v>
      </c>
      <c r="Y1468" s="12">
        <v>3</v>
      </c>
      <c r="AA1468" s="13" t="s">
        <v>4428</v>
      </c>
      <c r="AB1468" s="13" t="s">
        <v>4428</v>
      </c>
      <c r="AC1468" s="13" t="s">
        <v>4428</v>
      </c>
    </row>
    <row r="1469" spans="1:29">
      <c r="A1469" s="12">
        <v>1468</v>
      </c>
      <c r="B1469" t="s">
        <v>1394</v>
      </c>
      <c r="G1469" s="14" t="s">
        <v>3012</v>
      </c>
      <c r="H1469" s="13">
        <v>38.295881999999999</v>
      </c>
      <c r="I1469" s="13">
        <v>-122.3014</v>
      </c>
      <c r="J1469" s="13" t="b">
        <v>1</v>
      </c>
      <c r="N1469" s="13" t="s">
        <v>3018</v>
      </c>
      <c r="O1469" s="13" t="s">
        <v>3018</v>
      </c>
      <c r="R1469" s="19">
        <v>1800</v>
      </c>
      <c r="S1469" s="13" t="s">
        <v>4428</v>
      </c>
      <c r="T1469" s="22" t="s">
        <v>4428</v>
      </c>
      <c r="U1469" s="13" t="s">
        <v>3016</v>
      </c>
      <c r="V1469" s="14" t="s">
        <v>4424</v>
      </c>
      <c r="W1469" s="13">
        <f t="shared" si="45"/>
        <v>1</v>
      </c>
      <c r="X1469" s="13">
        <f t="shared" si="46"/>
        <v>0</v>
      </c>
      <c r="Y1469" s="12">
        <v>2</v>
      </c>
      <c r="AA1469" s="25">
        <v>41969</v>
      </c>
      <c r="AB1469" s="25">
        <v>41978</v>
      </c>
      <c r="AC1469" s="13">
        <f>DAYS360(AA1469,AB1469,TRUE)</f>
        <v>9</v>
      </c>
    </row>
    <row r="1470" spans="1:29">
      <c r="A1470" s="12">
        <v>1469</v>
      </c>
      <c r="B1470" t="s">
        <v>1395</v>
      </c>
      <c r="G1470" s="14" t="s">
        <v>3013</v>
      </c>
      <c r="H1470" s="13">
        <v>38.296301</v>
      </c>
      <c r="I1470" s="13">
        <v>-122.301073</v>
      </c>
      <c r="J1470" s="13" t="b">
        <v>1</v>
      </c>
      <c r="N1470" s="13" t="s">
        <v>3019</v>
      </c>
      <c r="O1470" s="13" t="s">
        <v>3019</v>
      </c>
      <c r="R1470" s="13">
        <v>1106</v>
      </c>
      <c r="S1470" s="13">
        <v>1947</v>
      </c>
      <c r="T1470" s="22">
        <v>641500</v>
      </c>
      <c r="U1470" s="13" t="s">
        <v>3016</v>
      </c>
      <c r="V1470" s="14" t="s">
        <v>4425</v>
      </c>
      <c r="W1470" s="13">
        <f t="shared" si="45"/>
        <v>1</v>
      </c>
      <c r="X1470" s="13">
        <f t="shared" si="46"/>
        <v>0</v>
      </c>
      <c r="Y1470" s="12">
        <v>2</v>
      </c>
      <c r="AA1470" s="13" t="s">
        <v>4428</v>
      </c>
      <c r="AB1470" s="13" t="s">
        <v>4428</v>
      </c>
      <c r="AC1470" s="13" t="s">
        <v>4428</v>
      </c>
    </row>
    <row r="1471" spans="1:29">
      <c r="A1471" s="12">
        <v>1470</v>
      </c>
      <c r="B1471" t="s">
        <v>1396</v>
      </c>
      <c r="G1471" s="14" t="s">
        <v>3014</v>
      </c>
      <c r="H1471" s="13">
        <v>38.296787000000002</v>
      </c>
      <c r="I1471" s="13">
        <v>-122.300994</v>
      </c>
      <c r="J1471" s="13" t="b">
        <v>1</v>
      </c>
      <c r="N1471" s="13" t="s">
        <v>3019</v>
      </c>
      <c r="O1471" s="13" t="s">
        <v>3019</v>
      </c>
      <c r="R1471" s="13">
        <v>894</v>
      </c>
      <c r="S1471" s="13">
        <v>1951</v>
      </c>
      <c r="T1471" s="22">
        <v>578300</v>
      </c>
      <c r="U1471" s="13" t="s">
        <v>3016</v>
      </c>
      <c r="V1471" s="14" t="s">
        <v>4426</v>
      </c>
      <c r="W1471" s="13">
        <f t="shared" si="45"/>
        <v>0</v>
      </c>
      <c r="X1471" s="13">
        <f t="shared" si="46"/>
        <v>0</v>
      </c>
      <c r="Y1471" s="12">
        <v>2</v>
      </c>
      <c r="AA1471" s="13" t="s">
        <v>4428</v>
      </c>
      <c r="AB1471" s="13" t="s">
        <v>4428</v>
      </c>
      <c r="AC1471" s="13" t="s">
        <v>4428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"/>
  <sheetViews>
    <sheetView workbookViewId="0">
      <selection activeCell="J29" sqref="J29"/>
    </sheetView>
  </sheetViews>
  <sheetFormatPr baseColWidth="10" defaultRowHeight="16"/>
  <sheetData>
    <row r="1" spans="1:19" s="3" customFormat="1">
      <c r="A1" s="3" t="s">
        <v>50</v>
      </c>
      <c r="B1" s="3" t="s">
        <v>53</v>
      </c>
      <c r="C1" s="3" t="s">
        <v>54</v>
      </c>
      <c r="D1" s="3" t="s">
        <v>51</v>
      </c>
      <c r="E1" s="3" t="s">
        <v>52</v>
      </c>
      <c r="F1" s="3" t="s">
        <v>55</v>
      </c>
      <c r="G1" s="3" t="s">
        <v>56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66</v>
      </c>
      <c r="M1" s="3" t="s">
        <v>61</v>
      </c>
      <c r="N1" s="3" t="s">
        <v>62</v>
      </c>
      <c r="O1" s="3" t="s">
        <v>63</v>
      </c>
      <c r="P1" s="3" t="s">
        <v>72</v>
      </c>
      <c r="Q1" s="3" t="s">
        <v>64</v>
      </c>
      <c r="R1" s="3" t="s">
        <v>65</v>
      </c>
      <c r="S1" s="3" t="s">
        <v>67</v>
      </c>
    </row>
    <row r="2" spans="1:19" s="3" customFormat="1">
      <c r="A2" s="3" t="s">
        <v>3</v>
      </c>
      <c r="B2" s="4">
        <f t="shared" ref="B2:B5" si="0">-PMT(0.05/12,360,(J2-J2*0.1),0)</f>
        <v>1449.4183821327754</v>
      </c>
      <c r="C2" s="4">
        <f t="shared" ref="C2:C5" si="1">J2*0.1</f>
        <v>30000</v>
      </c>
      <c r="D2" s="3" t="s">
        <v>0</v>
      </c>
      <c r="E2" s="5" t="s">
        <v>38</v>
      </c>
      <c r="F2" s="3">
        <v>1</v>
      </c>
      <c r="G2" s="3">
        <v>1</v>
      </c>
      <c r="H2" s="3">
        <v>1100</v>
      </c>
      <c r="I2" s="3">
        <v>1920</v>
      </c>
      <c r="J2" s="3">
        <v>300000</v>
      </c>
      <c r="K2" s="3" t="s">
        <v>36</v>
      </c>
      <c r="L2" s="3" t="b">
        <v>1</v>
      </c>
      <c r="M2" s="3">
        <v>-90.295053999999993</v>
      </c>
      <c r="N2" s="3">
        <v>43.224375000000002</v>
      </c>
      <c r="O2" s="3" t="s">
        <v>24</v>
      </c>
      <c r="P2" s="3">
        <v>100000000</v>
      </c>
      <c r="Q2" s="3">
        <v>100000000</v>
      </c>
      <c r="R2" s="3">
        <v>1</v>
      </c>
      <c r="S2" s="3">
        <v>850</v>
      </c>
    </row>
    <row r="3" spans="1:19" s="3" customFormat="1">
      <c r="A3" s="3" t="s">
        <v>4</v>
      </c>
      <c r="B3" s="4">
        <f t="shared" si="0"/>
        <v>3865.1156856874013</v>
      </c>
      <c r="C3" s="4">
        <f t="shared" si="1"/>
        <v>80000</v>
      </c>
      <c r="D3" s="3" t="s">
        <v>1</v>
      </c>
      <c r="E3" s="5" t="s">
        <v>38</v>
      </c>
      <c r="F3" s="3">
        <v>4</v>
      </c>
      <c r="G3" s="3">
        <v>3</v>
      </c>
      <c r="H3" s="3">
        <v>3000</v>
      </c>
      <c r="I3" s="3">
        <v>1920</v>
      </c>
      <c r="J3" s="3">
        <v>800000</v>
      </c>
      <c r="K3" s="3" t="s">
        <v>36</v>
      </c>
      <c r="L3" s="3" t="b">
        <v>1</v>
      </c>
      <c r="M3" s="3">
        <v>-90.294539</v>
      </c>
      <c r="N3" s="3">
        <v>43.224390999999997</v>
      </c>
      <c r="O3" s="3" t="s">
        <v>25</v>
      </c>
      <c r="P3" s="3">
        <v>100000000</v>
      </c>
      <c r="Q3" s="3">
        <v>100000000</v>
      </c>
      <c r="R3" s="3">
        <v>1</v>
      </c>
      <c r="S3" s="3">
        <v>850</v>
      </c>
    </row>
    <row r="4" spans="1:19" s="3" customFormat="1">
      <c r="A4" s="3" t="s">
        <v>5</v>
      </c>
      <c r="B4" s="4">
        <f t="shared" si="0"/>
        <v>1010.9693215376109</v>
      </c>
      <c r="C4" s="4">
        <f t="shared" si="1"/>
        <v>20925</v>
      </c>
      <c r="D4" s="3" t="s">
        <v>1</v>
      </c>
      <c r="E4" s="5" t="s">
        <v>38</v>
      </c>
      <c r="F4" s="3">
        <v>2</v>
      </c>
      <c r="G4" s="3">
        <v>1</v>
      </c>
      <c r="H4" s="3">
        <v>750</v>
      </c>
      <c r="I4" s="3">
        <v>1960</v>
      </c>
      <c r="J4" s="3">
        <f t="shared" ref="J4" si="2">H4*279</f>
        <v>209250</v>
      </c>
      <c r="K4" s="3" t="s">
        <v>36</v>
      </c>
      <c r="L4" s="3" t="b">
        <v>1</v>
      </c>
      <c r="M4" s="3">
        <v>-90.295225000000002</v>
      </c>
      <c r="N4" s="3">
        <v>43.223953000000002</v>
      </c>
      <c r="O4" s="3" t="s">
        <v>29</v>
      </c>
      <c r="P4" s="3">
        <v>100000000</v>
      </c>
      <c r="Q4" s="3">
        <v>100000000</v>
      </c>
      <c r="R4" s="3">
        <v>1</v>
      </c>
      <c r="S4" s="3">
        <v>850</v>
      </c>
    </row>
    <row r="5" spans="1:19" s="3" customFormat="1">
      <c r="A5" s="3" t="s">
        <v>6</v>
      </c>
      <c r="B5" s="4">
        <f t="shared" si="0"/>
        <v>2415.6973035546257</v>
      </c>
      <c r="C5" s="4">
        <f t="shared" si="1"/>
        <v>50000</v>
      </c>
      <c r="D5" s="3" t="s">
        <v>1</v>
      </c>
      <c r="E5" s="5" t="s">
        <v>38</v>
      </c>
      <c r="F5" s="3">
        <v>3</v>
      </c>
      <c r="G5" s="3">
        <v>2</v>
      </c>
      <c r="H5" s="3">
        <v>2000</v>
      </c>
      <c r="I5" s="3">
        <v>2010</v>
      </c>
      <c r="J5" s="3">
        <v>500000</v>
      </c>
      <c r="K5" s="3" t="s">
        <v>36</v>
      </c>
      <c r="L5" s="3" t="b">
        <v>1</v>
      </c>
      <c r="M5" s="3">
        <v>-90.295225000000002</v>
      </c>
      <c r="N5" s="3">
        <v>43.223717999999998</v>
      </c>
      <c r="O5" s="3" t="s">
        <v>26</v>
      </c>
      <c r="P5" s="3">
        <v>100000000</v>
      </c>
      <c r="Q5" s="3">
        <v>100000000</v>
      </c>
      <c r="R5" s="3">
        <v>1</v>
      </c>
      <c r="S5" s="3">
        <v>850</v>
      </c>
    </row>
    <row r="10" spans="1:19">
      <c r="O10" s="3"/>
      <c r="P10" s="3"/>
      <c r="Q10" s="3"/>
      <c r="R10" s="3"/>
      <c r="S10" s="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1"/>
  <sheetViews>
    <sheetView workbookViewId="0">
      <selection activeCell="I24" sqref="I24"/>
    </sheetView>
  </sheetViews>
  <sheetFormatPr baseColWidth="10" defaultRowHeight="16"/>
  <cols>
    <col min="11" max="11" width="16.83203125" customWidth="1"/>
  </cols>
  <sheetData>
    <row r="1" spans="1:18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66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67</v>
      </c>
    </row>
    <row r="2" spans="1:18">
      <c r="A2" s="1" t="s">
        <v>15</v>
      </c>
      <c r="B2" s="1" t="s">
        <v>0</v>
      </c>
      <c r="C2" s="1" t="s">
        <v>37</v>
      </c>
      <c r="D2" s="1">
        <v>2480</v>
      </c>
      <c r="E2" s="1">
        <v>4960</v>
      </c>
      <c r="F2" s="1">
        <v>1</v>
      </c>
      <c r="G2" s="1">
        <v>1</v>
      </c>
      <c r="H2" s="1">
        <v>1000</v>
      </c>
      <c r="I2" s="1">
        <v>1920</v>
      </c>
      <c r="J2" s="1">
        <v>279000</v>
      </c>
      <c r="K2" s="1" t="s">
        <v>36</v>
      </c>
      <c r="L2" s="1" t="b">
        <v>1</v>
      </c>
      <c r="M2" s="1">
        <v>-90.293080000000003</v>
      </c>
      <c r="N2" s="1">
        <v>43.223671000000003</v>
      </c>
      <c r="O2" s="1" t="s">
        <v>32</v>
      </c>
      <c r="P2" s="1">
        <v>100000000</v>
      </c>
      <c r="Q2" s="1">
        <v>1</v>
      </c>
      <c r="R2" s="1">
        <v>700</v>
      </c>
    </row>
    <row r="3" spans="1:18">
      <c r="A3" s="1" t="s">
        <v>16</v>
      </c>
      <c r="B3" s="1" t="s">
        <v>1</v>
      </c>
      <c r="C3" s="1" t="s">
        <v>37</v>
      </c>
      <c r="D3" s="1">
        <v>3720</v>
      </c>
      <c r="E3" s="1">
        <v>7440</v>
      </c>
      <c r="F3" s="1">
        <v>3</v>
      </c>
      <c r="G3" s="1">
        <v>2</v>
      </c>
      <c r="H3" s="1">
        <v>1500</v>
      </c>
      <c r="I3" s="1">
        <v>1920</v>
      </c>
      <c r="J3" s="1">
        <v>418500</v>
      </c>
      <c r="K3" s="1" t="s">
        <v>36</v>
      </c>
      <c r="L3" s="1" t="b">
        <v>1</v>
      </c>
      <c r="M3" s="1">
        <v>-90.292736000000005</v>
      </c>
      <c r="N3" s="1">
        <v>43.223545999999999</v>
      </c>
      <c r="O3" s="1" t="s">
        <v>33</v>
      </c>
      <c r="P3" s="1">
        <v>100000000</v>
      </c>
      <c r="Q3" s="1">
        <v>1</v>
      </c>
      <c r="R3" s="1">
        <v>700</v>
      </c>
    </row>
    <row r="4" spans="1:18">
      <c r="A4" s="1" t="s">
        <v>17</v>
      </c>
      <c r="B4" s="1" t="s">
        <v>1</v>
      </c>
      <c r="C4" s="1" t="s">
        <v>37</v>
      </c>
      <c r="D4" s="1">
        <v>1240</v>
      </c>
      <c r="E4" s="1">
        <v>2480</v>
      </c>
      <c r="F4" s="1">
        <v>0</v>
      </c>
      <c r="G4" s="1">
        <v>1</v>
      </c>
      <c r="H4" s="1">
        <v>500</v>
      </c>
      <c r="I4" s="1">
        <v>1960</v>
      </c>
      <c r="J4" s="1">
        <v>139500</v>
      </c>
      <c r="K4" s="1" t="s">
        <v>36</v>
      </c>
      <c r="L4" s="1" t="b">
        <v>1</v>
      </c>
      <c r="M4" s="1">
        <v>-90.296190999999993</v>
      </c>
      <c r="N4" s="1">
        <v>43.223405999999997</v>
      </c>
      <c r="O4" s="1" t="s">
        <v>34</v>
      </c>
      <c r="P4" s="1">
        <v>100000000</v>
      </c>
      <c r="Q4" s="1">
        <v>1</v>
      </c>
      <c r="R4" s="1">
        <v>700</v>
      </c>
    </row>
    <row r="5" spans="1:18">
      <c r="A5" s="1" t="s">
        <v>18</v>
      </c>
      <c r="B5" s="1" t="s">
        <v>1</v>
      </c>
      <c r="C5" s="1" t="s">
        <v>37</v>
      </c>
      <c r="D5" s="1">
        <v>4960</v>
      </c>
      <c r="E5" s="1">
        <v>9920</v>
      </c>
      <c r="F5" s="1">
        <v>2</v>
      </c>
      <c r="G5" s="1">
        <v>2</v>
      </c>
      <c r="H5" s="1">
        <v>2000</v>
      </c>
      <c r="I5" s="1">
        <v>2010</v>
      </c>
      <c r="J5" s="1">
        <v>558000</v>
      </c>
      <c r="K5" s="1" t="s">
        <v>36</v>
      </c>
      <c r="L5" s="1" t="b">
        <v>1</v>
      </c>
      <c r="M5" s="1">
        <v>-90.295739999999995</v>
      </c>
      <c r="N5" s="1">
        <v>43.223359000000002</v>
      </c>
      <c r="O5" s="1" t="s">
        <v>35</v>
      </c>
      <c r="P5" s="1">
        <v>100000000</v>
      </c>
      <c r="Q5" s="1">
        <v>1</v>
      </c>
      <c r="R5" s="1">
        <v>700</v>
      </c>
    </row>
    <row r="6" spans="1:18">
      <c r="A6" s="1" t="s">
        <v>39</v>
      </c>
      <c r="B6" s="1" t="s">
        <v>0</v>
      </c>
      <c r="C6" s="1" t="s">
        <v>37</v>
      </c>
      <c r="D6" s="2">
        <v>1</v>
      </c>
      <c r="E6" s="1">
        <v>10</v>
      </c>
      <c r="F6" s="1">
        <v>1</v>
      </c>
      <c r="G6" s="1">
        <v>1</v>
      </c>
      <c r="H6" s="1">
        <v>1100</v>
      </c>
      <c r="I6" s="1">
        <v>1920</v>
      </c>
      <c r="J6" s="1">
        <v>306900</v>
      </c>
      <c r="K6" s="1" t="s">
        <v>36</v>
      </c>
      <c r="L6" s="1" t="b">
        <v>1</v>
      </c>
      <c r="M6" s="1">
        <v>-90.294238000000007</v>
      </c>
      <c r="N6" s="1">
        <v>43.224015000000001</v>
      </c>
      <c r="O6" s="1" t="s">
        <v>46</v>
      </c>
      <c r="P6" s="1">
        <v>30000</v>
      </c>
      <c r="Q6" s="1">
        <v>0</v>
      </c>
      <c r="R6" s="1">
        <v>700</v>
      </c>
    </row>
    <row r="7" spans="1:18">
      <c r="A7" s="1" t="s">
        <v>40</v>
      </c>
      <c r="B7" s="1" t="s">
        <v>1</v>
      </c>
      <c r="C7" s="1" t="s">
        <v>37</v>
      </c>
      <c r="D7" s="2">
        <v>1</v>
      </c>
      <c r="E7" s="1">
        <v>20</v>
      </c>
      <c r="F7" s="1">
        <v>2</v>
      </c>
      <c r="G7" s="1">
        <v>1</v>
      </c>
      <c r="H7" s="1">
        <v>750</v>
      </c>
      <c r="I7" s="1">
        <v>1960</v>
      </c>
      <c r="J7" s="1">
        <v>209250</v>
      </c>
      <c r="K7" s="1" t="s">
        <v>36</v>
      </c>
      <c r="L7" s="1" t="b">
        <v>1</v>
      </c>
      <c r="M7" s="1">
        <v>-90.294238000000007</v>
      </c>
      <c r="N7" s="1">
        <v>43.224015000000001</v>
      </c>
      <c r="O7" s="1" t="s">
        <v>41</v>
      </c>
      <c r="P7" s="1">
        <v>30000</v>
      </c>
      <c r="Q7" s="1">
        <v>0</v>
      </c>
      <c r="R7" s="1">
        <v>700</v>
      </c>
    </row>
    <row r="8" spans="1:18">
      <c r="A8" s="1" t="s">
        <v>42</v>
      </c>
      <c r="B8" s="1" t="s">
        <v>43</v>
      </c>
      <c r="C8" s="1" t="s">
        <v>44</v>
      </c>
      <c r="D8" s="1">
        <v>3000</v>
      </c>
      <c r="E8" s="1">
        <v>30</v>
      </c>
      <c r="F8" s="1">
        <v>1</v>
      </c>
      <c r="G8" s="1">
        <v>1</v>
      </c>
      <c r="H8" s="1">
        <v>500</v>
      </c>
      <c r="I8" s="1">
        <v>1990</v>
      </c>
      <c r="J8" s="1">
        <v>10000000000</v>
      </c>
      <c r="K8" s="1" t="s">
        <v>36</v>
      </c>
      <c r="L8" s="1" t="b">
        <v>1</v>
      </c>
      <c r="M8" s="1">
        <v>-90.294238000000007</v>
      </c>
      <c r="N8" s="1">
        <v>43.224015000000001</v>
      </c>
      <c r="O8" s="1" t="s">
        <v>45</v>
      </c>
      <c r="P8" s="1">
        <v>10000000</v>
      </c>
      <c r="Q8" s="1">
        <v>0</v>
      </c>
      <c r="R8" s="1">
        <v>700</v>
      </c>
    </row>
    <row r="9" spans="1:18">
      <c r="A9" s="1" t="s">
        <v>47</v>
      </c>
      <c r="B9" s="1" t="s">
        <v>43</v>
      </c>
      <c r="C9" s="1" t="s">
        <v>44</v>
      </c>
      <c r="D9" s="1">
        <v>3000</v>
      </c>
      <c r="E9" s="1">
        <v>40</v>
      </c>
      <c r="F9" s="1">
        <v>1</v>
      </c>
      <c r="G9" s="1">
        <v>1</v>
      </c>
      <c r="H9" s="1">
        <v>500</v>
      </c>
      <c r="I9" s="1">
        <v>1990</v>
      </c>
      <c r="J9" s="1">
        <v>10000000000</v>
      </c>
      <c r="K9" s="1" t="s">
        <v>36</v>
      </c>
      <c r="L9" s="1" t="b">
        <v>1</v>
      </c>
      <c r="M9" s="1">
        <v>-90.294238000000007</v>
      </c>
      <c r="N9" s="1">
        <v>43.224015000000001</v>
      </c>
      <c r="O9" s="1" t="s">
        <v>45</v>
      </c>
      <c r="P9" s="1">
        <v>10000000</v>
      </c>
      <c r="Q9" s="1">
        <v>0</v>
      </c>
      <c r="R9" s="1">
        <v>700</v>
      </c>
    </row>
    <row r="10" spans="1:18">
      <c r="A10" s="1" t="s">
        <v>48</v>
      </c>
      <c r="B10" s="1" t="s">
        <v>43</v>
      </c>
      <c r="C10" s="1" t="s">
        <v>44</v>
      </c>
      <c r="D10" s="1">
        <v>3000</v>
      </c>
      <c r="E10" s="1">
        <v>50</v>
      </c>
      <c r="F10" s="1">
        <v>1</v>
      </c>
      <c r="G10" s="1">
        <v>1</v>
      </c>
      <c r="H10" s="1">
        <v>500</v>
      </c>
      <c r="I10" s="1">
        <v>1990</v>
      </c>
      <c r="J10" s="1">
        <v>10000000000</v>
      </c>
      <c r="K10" s="1" t="s">
        <v>36</v>
      </c>
      <c r="L10" s="1" t="b">
        <v>1</v>
      </c>
      <c r="M10" s="1">
        <v>-90.294238000000007</v>
      </c>
      <c r="N10" s="1">
        <v>43.224015000000001</v>
      </c>
      <c r="O10" s="1" t="s">
        <v>45</v>
      </c>
      <c r="P10" s="1">
        <v>10000000</v>
      </c>
      <c r="Q10" s="1">
        <v>0</v>
      </c>
      <c r="R10" s="1">
        <v>700</v>
      </c>
    </row>
    <row r="11" spans="1:18">
      <c r="A11" s="1" t="s">
        <v>49</v>
      </c>
      <c r="B11" s="1" t="s">
        <v>43</v>
      </c>
      <c r="C11" s="1" t="s">
        <v>44</v>
      </c>
      <c r="D11" s="1">
        <v>3000</v>
      </c>
      <c r="E11" s="1">
        <v>60</v>
      </c>
      <c r="F11" s="1">
        <v>1</v>
      </c>
      <c r="G11" s="1">
        <v>1</v>
      </c>
      <c r="H11" s="1">
        <v>500</v>
      </c>
      <c r="I11" s="1">
        <v>1990</v>
      </c>
      <c r="J11" s="1">
        <v>10000000000</v>
      </c>
      <c r="K11" s="1" t="s">
        <v>36</v>
      </c>
      <c r="L11" s="1" t="b">
        <v>1</v>
      </c>
      <c r="M11" s="1">
        <v>-90.294238000000007</v>
      </c>
      <c r="N11" s="1">
        <v>43.224015000000001</v>
      </c>
      <c r="O11" s="1" t="s">
        <v>45</v>
      </c>
      <c r="P11" s="1">
        <v>10000000</v>
      </c>
      <c r="Q11" s="1">
        <v>0</v>
      </c>
      <c r="R11" s="1">
        <v>700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"/>
  <sheetViews>
    <sheetView workbookViewId="0">
      <selection activeCell="F28" sqref="F28"/>
    </sheetView>
  </sheetViews>
  <sheetFormatPr baseColWidth="10" defaultRowHeight="16"/>
  <cols>
    <col min="16" max="16" width="16.83203125" customWidth="1"/>
  </cols>
  <sheetData>
    <row r="1" spans="1:23">
      <c r="A1" t="s">
        <v>73</v>
      </c>
      <c r="B1" t="s">
        <v>50</v>
      </c>
      <c r="C1" t="s">
        <v>51</v>
      </c>
      <c r="D1" t="s">
        <v>52</v>
      </c>
      <c r="E1" t="s">
        <v>71</v>
      </c>
      <c r="F1" t="s">
        <v>68</v>
      </c>
      <c r="G1" t="s">
        <v>69</v>
      </c>
      <c r="H1" t="s">
        <v>70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66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67</v>
      </c>
    </row>
    <row r="2" spans="1:23" s="6" customFormat="1">
      <c r="A2" s="6" t="s">
        <v>7</v>
      </c>
      <c r="B2" s="6" t="s">
        <v>11</v>
      </c>
      <c r="C2" s="6" t="s">
        <v>0</v>
      </c>
      <c r="D2" s="6" t="s">
        <v>37</v>
      </c>
      <c r="E2" s="6">
        <f>12*I2/0.25</f>
        <v>119040</v>
      </c>
      <c r="F2" s="6">
        <v>1000</v>
      </c>
      <c r="G2" s="6">
        <v>700</v>
      </c>
      <c r="H2" s="6">
        <v>0</v>
      </c>
      <c r="I2" s="6">
        <f>2.48*M2</f>
        <v>2480</v>
      </c>
      <c r="J2" s="6">
        <f>2*I2</f>
        <v>4960</v>
      </c>
      <c r="K2" s="6">
        <v>1</v>
      </c>
      <c r="L2" s="6">
        <v>1</v>
      </c>
      <c r="M2" s="6">
        <v>1000</v>
      </c>
      <c r="N2" s="6">
        <v>1920</v>
      </c>
      <c r="O2" s="6">
        <f>279*M2</f>
        <v>279000</v>
      </c>
      <c r="P2" s="6" t="s">
        <v>23</v>
      </c>
      <c r="Q2" s="6" t="b">
        <v>0</v>
      </c>
      <c r="R2" s="6">
        <v>-90.294238000000007</v>
      </c>
      <c r="S2" s="6">
        <v>43.224015000000001</v>
      </c>
      <c r="T2" s="6" t="s">
        <v>19</v>
      </c>
      <c r="U2" s="6">
        <v>30000</v>
      </c>
      <c r="V2" s="6">
        <v>0</v>
      </c>
      <c r="W2" s="6">
        <v>700</v>
      </c>
    </row>
    <row r="3" spans="1:23" s="6" customFormat="1">
      <c r="A3" s="6" t="s">
        <v>8</v>
      </c>
      <c r="B3" s="6" t="s">
        <v>12</v>
      </c>
      <c r="C3" s="6" t="s">
        <v>1</v>
      </c>
      <c r="D3" s="6" t="s">
        <v>37</v>
      </c>
      <c r="E3" s="6">
        <f t="shared" ref="E3:E5" si="0">12*I3/0.25</f>
        <v>178560</v>
      </c>
      <c r="F3" s="6">
        <v>1000</v>
      </c>
      <c r="G3" s="6">
        <v>700</v>
      </c>
      <c r="H3" s="6">
        <v>0</v>
      </c>
      <c r="I3" s="6">
        <f t="shared" ref="I3:I5" si="1">2.48*M3</f>
        <v>3720</v>
      </c>
      <c r="J3" s="6">
        <f t="shared" ref="J3:J9" si="2">2*I3</f>
        <v>7440</v>
      </c>
      <c r="K3" s="6">
        <v>3</v>
      </c>
      <c r="L3" s="6">
        <v>2</v>
      </c>
      <c r="M3" s="6">
        <v>1500</v>
      </c>
      <c r="N3" s="6">
        <v>1920</v>
      </c>
      <c r="O3" s="6">
        <f t="shared" ref="O3:O5" si="3">279*M3</f>
        <v>418500</v>
      </c>
      <c r="P3" s="7" t="s">
        <v>36</v>
      </c>
      <c r="Q3" s="6" t="b">
        <v>0</v>
      </c>
      <c r="R3" s="6">
        <v>-90.293766000000005</v>
      </c>
      <c r="S3" s="6">
        <v>43.224062000000004</v>
      </c>
      <c r="T3" s="6" t="s">
        <v>20</v>
      </c>
      <c r="U3" s="6">
        <v>30000</v>
      </c>
      <c r="V3" s="6">
        <v>0</v>
      </c>
      <c r="W3" s="6">
        <v>700</v>
      </c>
    </row>
    <row r="4" spans="1:23" s="6" customFormat="1">
      <c r="A4" s="6" t="s">
        <v>9</v>
      </c>
      <c r="B4" s="6" t="s">
        <v>13</v>
      </c>
      <c r="C4" s="6" t="s">
        <v>1</v>
      </c>
      <c r="D4" s="6" t="s">
        <v>37</v>
      </c>
      <c r="E4" s="6">
        <v>1000000</v>
      </c>
      <c r="F4" s="6">
        <v>1000000</v>
      </c>
      <c r="G4" s="6">
        <v>700</v>
      </c>
      <c r="H4" s="6">
        <v>0</v>
      </c>
      <c r="I4" s="6">
        <f t="shared" si="1"/>
        <v>1240</v>
      </c>
      <c r="J4" s="6">
        <f t="shared" si="2"/>
        <v>2480</v>
      </c>
      <c r="K4" s="6">
        <v>0</v>
      </c>
      <c r="L4" s="6">
        <v>1</v>
      </c>
      <c r="M4" s="6">
        <v>500</v>
      </c>
      <c r="N4" s="6">
        <v>1960</v>
      </c>
      <c r="O4" s="6">
        <f t="shared" si="3"/>
        <v>139500</v>
      </c>
      <c r="P4" s="7" t="s">
        <v>36</v>
      </c>
      <c r="Q4" s="6" t="b">
        <v>0</v>
      </c>
      <c r="R4" s="6">
        <v>-90.293294000000003</v>
      </c>
      <c r="S4" s="6">
        <v>43.224125000000001</v>
      </c>
      <c r="T4" s="6" t="s">
        <v>21</v>
      </c>
      <c r="U4" s="6">
        <v>30000</v>
      </c>
      <c r="V4" s="6">
        <v>1</v>
      </c>
      <c r="W4" s="6">
        <v>700</v>
      </c>
    </row>
    <row r="5" spans="1:23" s="7" customFormat="1">
      <c r="A5" s="7" t="s">
        <v>10</v>
      </c>
      <c r="B5" s="7" t="s">
        <v>14</v>
      </c>
      <c r="C5" s="7" t="s">
        <v>1</v>
      </c>
      <c r="D5" s="7" t="s">
        <v>37</v>
      </c>
      <c r="E5" s="7">
        <f t="shared" si="0"/>
        <v>238080</v>
      </c>
      <c r="F5" s="7">
        <v>1000000</v>
      </c>
      <c r="G5" s="7">
        <v>700</v>
      </c>
      <c r="H5" s="7">
        <v>0</v>
      </c>
      <c r="I5" s="7">
        <f t="shared" si="1"/>
        <v>4960</v>
      </c>
      <c r="J5" s="6">
        <f t="shared" si="2"/>
        <v>9920</v>
      </c>
      <c r="K5" s="7">
        <v>2</v>
      </c>
      <c r="L5" s="7">
        <v>2</v>
      </c>
      <c r="M5" s="7">
        <v>2000</v>
      </c>
      <c r="N5" s="7">
        <v>2010</v>
      </c>
      <c r="O5" s="7">
        <f t="shared" si="3"/>
        <v>558000</v>
      </c>
      <c r="P5" s="7" t="s">
        <v>36</v>
      </c>
      <c r="Q5" s="7" t="b">
        <v>0</v>
      </c>
      <c r="R5" s="7">
        <v>-90.293058000000002</v>
      </c>
      <c r="S5" s="7">
        <v>43.223936999999999</v>
      </c>
      <c r="T5" s="7" t="s">
        <v>22</v>
      </c>
      <c r="U5" s="7">
        <v>30000</v>
      </c>
      <c r="V5" s="7">
        <v>1</v>
      </c>
      <c r="W5" s="7">
        <v>700</v>
      </c>
    </row>
    <row r="6" spans="1:23" s="6" customFormat="1">
      <c r="A6" s="6" t="s">
        <v>27</v>
      </c>
      <c r="B6" s="6" t="s">
        <v>15</v>
      </c>
      <c r="C6" s="6" t="s">
        <v>0</v>
      </c>
      <c r="D6" s="6" t="s">
        <v>37</v>
      </c>
      <c r="E6" s="6">
        <v>100000000</v>
      </c>
      <c r="F6" s="6">
        <v>1000</v>
      </c>
      <c r="G6" s="6">
        <v>700</v>
      </c>
      <c r="H6" s="6">
        <v>0</v>
      </c>
      <c r="I6" s="6">
        <f>2.48*M6</f>
        <v>2480</v>
      </c>
      <c r="J6" s="6">
        <f t="shared" si="2"/>
        <v>4960</v>
      </c>
      <c r="K6" s="6">
        <v>1</v>
      </c>
      <c r="L6" s="6">
        <v>1</v>
      </c>
      <c r="M6" s="6">
        <v>1000</v>
      </c>
      <c r="N6" s="6">
        <v>1920</v>
      </c>
      <c r="O6" s="6">
        <f>279*M6</f>
        <v>279000</v>
      </c>
      <c r="P6" s="7" t="s">
        <v>36</v>
      </c>
      <c r="Q6" s="6" t="b">
        <v>1</v>
      </c>
      <c r="R6" s="6">
        <v>-90.293080000000003</v>
      </c>
      <c r="S6" s="6">
        <v>43.223671000000003</v>
      </c>
      <c r="T6" s="6" t="s">
        <v>32</v>
      </c>
      <c r="U6" s="6">
        <v>100000000</v>
      </c>
      <c r="V6" s="6">
        <v>1</v>
      </c>
      <c r="W6" s="6">
        <v>700</v>
      </c>
    </row>
    <row r="7" spans="1:23" s="6" customFormat="1">
      <c r="A7" s="6" t="s">
        <v>28</v>
      </c>
      <c r="B7" s="6" t="s">
        <v>16</v>
      </c>
      <c r="C7" s="6" t="s">
        <v>1</v>
      </c>
      <c r="D7" s="6" t="s">
        <v>37</v>
      </c>
      <c r="E7" s="6">
        <v>100000000</v>
      </c>
      <c r="F7" s="6">
        <v>1000</v>
      </c>
      <c r="G7" s="6">
        <v>700</v>
      </c>
      <c r="H7" s="6">
        <v>0</v>
      </c>
      <c r="I7" s="6">
        <f t="shared" ref="I7:I9" si="4">2.48*M7</f>
        <v>3720</v>
      </c>
      <c r="J7" s="6">
        <f t="shared" si="2"/>
        <v>7440</v>
      </c>
      <c r="K7" s="6">
        <v>3</v>
      </c>
      <c r="L7" s="6">
        <v>2</v>
      </c>
      <c r="M7" s="6">
        <v>1500</v>
      </c>
      <c r="N7" s="6">
        <v>1920</v>
      </c>
      <c r="O7" s="6">
        <f t="shared" ref="O7:O9" si="5">279*M7</f>
        <v>418500</v>
      </c>
      <c r="P7" s="7" t="s">
        <v>36</v>
      </c>
      <c r="Q7" s="6" t="b">
        <v>1</v>
      </c>
      <c r="R7" s="6">
        <v>-90.292736000000005</v>
      </c>
      <c r="S7" s="6">
        <v>43.223545999999999</v>
      </c>
      <c r="T7" s="6" t="s">
        <v>33</v>
      </c>
      <c r="U7" s="6">
        <v>100000000</v>
      </c>
      <c r="V7" s="6">
        <v>1</v>
      </c>
      <c r="W7" s="6">
        <v>700</v>
      </c>
    </row>
    <row r="8" spans="1:23" s="6" customFormat="1">
      <c r="A8" s="6" t="s">
        <v>30</v>
      </c>
      <c r="B8" s="6" t="s">
        <v>17</v>
      </c>
      <c r="C8" s="6" t="s">
        <v>1</v>
      </c>
      <c r="D8" s="6" t="s">
        <v>37</v>
      </c>
      <c r="E8" s="6">
        <v>100000000</v>
      </c>
      <c r="F8" s="6">
        <v>1000</v>
      </c>
      <c r="G8" s="6">
        <v>700</v>
      </c>
      <c r="H8" s="6">
        <v>0</v>
      </c>
      <c r="I8" s="6">
        <f t="shared" si="4"/>
        <v>1240</v>
      </c>
      <c r="J8" s="6">
        <f t="shared" si="2"/>
        <v>2480</v>
      </c>
      <c r="K8" s="6">
        <v>0</v>
      </c>
      <c r="L8" s="6">
        <v>1</v>
      </c>
      <c r="M8" s="6">
        <v>500</v>
      </c>
      <c r="N8" s="6">
        <v>1960</v>
      </c>
      <c r="O8" s="6">
        <f t="shared" si="5"/>
        <v>139500</v>
      </c>
      <c r="P8" s="7" t="s">
        <v>36</v>
      </c>
      <c r="Q8" s="6" t="b">
        <v>1</v>
      </c>
      <c r="R8" s="6">
        <v>-90.296190999999993</v>
      </c>
      <c r="S8" s="6">
        <v>43.223405999999997</v>
      </c>
      <c r="T8" s="6" t="s">
        <v>34</v>
      </c>
      <c r="U8" s="6">
        <v>100000000</v>
      </c>
      <c r="V8" s="6">
        <v>1</v>
      </c>
      <c r="W8" s="6">
        <v>700</v>
      </c>
    </row>
    <row r="9" spans="1:23" s="7" customFormat="1">
      <c r="A9" s="7" t="s">
        <v>31</v>
      </c>
      <c r="B9" s="7" t="s">
        <v>18</v>
      </c>
      <c r="C9" s="7" t="s">
        <v>1</v>
      </c>
      <c r="D9" s="7" t="s">
        <v>37</v>
      </c>
      <c r="E9" s="7">
        <v>100000000</v>
      </c>
      <c r="F9" s="7">
        <v>1000</v>
      </c>
      <c r="G9" s="7">
        <v>700</v>
      </c>
      <c r="H9" s="7">
        <v>0</v>
      </c>
      <c r="I9" s="7">
        <f t="shared" si="4"/>
        <v>4960</v>
      </c>
      <c r="J9" s="6">
        <f t="shared" si="2"/>
        <v>9920</v>
      </c>
      <c r="K9" s="7">
        <v>2</v>
      </c>
      <c r="L9" s="7">
        <v>2</v>
      </c>
      <c r="M9" s="7">
        <v>2000</v>
      </c>
      <c r="N9" s="7">
        <v>2010</v>
      </c>
      <c r="O9" s="7">
        <f t="shared" si="5"/>
        <v>558000</v>
      </c>
      <c r="P9" s="7" t="s">
        <v>36</v>
      </c>
      <c r="Q9" s="7" t="b">
        <v>1</v>
      </c>
      <c r="R9" s="7">
        <v>-90.295739999999995</v>
      </c>
      <c r="S9" s="7">
        <v>43.223359000000002</v>
      </c>
      <c r="T9" s="7" t="s">
        <v>35</v>
      </c>
      <c r="U9" s="7">
        <v>100000000</v>
      </c>
      <c r="V9" s="7">
        <v>1</v>
      </c>
      <c r="W9" s="7">
        <v>700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1"/>
  <sheetViews>
    <sheetView workbookViewId="0">
      <selection activeCell="G32" sqref="G32"/>
    </sheetView>
  </sheetViews>
  <sheetFormatPr baseColWidth="10" defaultRowHeight="16"/>
  <cols>
    <col min="5" max="5" width="16.83203125" customWidth="1"/>
    <col min="10" max="10" width="12.1640625" bestFit="1" customWidth="1"/>
  </cols>
  <sheetData>
    <row r="1" spans="1:18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66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67</v>
      </c>
    </row>
    <row r="2" spans="1:18" s="6" customFormat="1">
      <c r="A2" s="6" t="s">
        <v>15</v>
      </c>
      <c r="B2" s="6" t="s">
        <v>0</v>
      </c>
      <c r="C2" s="6" t="s">
        <v>37</v>
      </c>
      <c r="D2" s="6">
        <f>2.48*H2</f>
        <v>2480</v>
      </c>
      <c r="E2" s="6">
        <f>2*D2</f>
        <v>4960</v>
      </c>
      <c r="F2" s="6">
        <v>1</v>
      </c>
      <c r="G2" s="6">
        <v>1</v>
      </c>
      <c r="H2" s="6">
        <v>1000</v>
      </c>
      <c r="I2" s="6">
        <v>1920</v>
      </c>
      <c r="J2" s="6">
        <f>279*H2</f>
        <v>279000</v>
      </c>
      <c r="K2" s="6" t="s">
        <v>36</v>
      </c>
      <c r="L2" s="6" t="b">
        <v>0</v>
      </c>
      <c r="M2" s="6">
        <v>-90.293080000000003</v>
      </c>
      <c r="N2" s="6">
        <v>43.223671000000003</v>
      </c>
      <c r="O2" s="6" t="s">
        <v>32</v>
      </c>
      <c r="P2" s="6">
        <v>100000000</v>
      </c>
      <c r="Q2" s="6">
        <v>1</v>
      </c>
      <c r="R2" s="6">
        <v>850</v>
      </c>
    </row>
    <row r="3" spans="1:18" s="6" customFormat="1">
      <c r="A3" s="6" t="s">
        <v>16</v>
      </c>
      <c r="B3" s="6" t="s">
        <v>1</v>
      </c>
      <c r="C3" s="6" t="s">
        <v>37</v>
      </c>
      <c r="D3" s="6">
        <f>2.48*H3</f>
        <v>3720</v>
      </c>
      <c r="E3" s="6">
        <f t="shared" ref="E3:E5" si="0">2*D3</f>
        <v>7440</v>
      </c>
      <c r="F3" s="6">
        <v>3</v>
      </c>
      <c r="G3" s="6">
        <v>2</v>
      </c>
      <c r="H3" s="6">
        <v>1500</v>
      </c>
      <c r="I3" s="6">
        <v>1920</v>
      </c>
      <c r="J3" s="6">
        <f t="shared" ref="J3:J5" si="1">279*H3</f>
        <v>418500</v>
      </c>
      <c r="K3" s="6" t="s">
        <v>36</v>
      </c>
      <c r="L3" s="6" t="b">
        <v>0</v>
      </c>
      <c r="M3" s="6">
        <v>-90.292736000000005</v>
      </c>
      <c r="N3" s="6">
        <v>43.223545999999999</v>
      </c>
      <c r="O3" s="6" t="s">
        <v>33</v>
      </c>
      <c r="P3" s="6">
        <v>100000000</v>
      </c>
      <c r="Q3" s="6">
        <v>1</v>
      </c>
      <c r="R3" s="6">
        <v>850</v>
      </c>
    </row>
    <row r="4" spans="1:18" s="6" customFormat="1">
      <c r="A4" s="6" t="s">
        <v>17</v>
      </c>
      <c r="B4" s="6" t="s">
        <v>1</v>
      </c>
      <c r="C4" s="6" t="s">
        <v>37</v>
      </c>
      <c r="D4" s="6">
        <f>2.48*H4</f>
        <v>1240</v>
      </c>
      <c r="E4" s="6">
        <f t="shared" si="0"/>
        <v>2480</v>
      </c>
      <c r="F4" s="6">
        <v>0</v>
      </c>
      <c r="G4" s="6">
        <v>1</v>
      </c>
      <c r="H4" s="6">
        <v>500</v>
      </c>
      <c r="I4" s="6">
        <v>1960</v>
      </c>
      <c r="J4" s="6">
        <f t="shared" si="1"/>
        <v>139500</v>
      </c>
      <c r="K4" s="6" t="s">
        <v>36</v>
      </c>
      <c r="L4" s="6" t="b">
        <v>0</v>
      </c>
      <c r="M4" s="6">
        <v>-90.296190999999993</v>
      </c>
      <c r="N4" s="6">
        <v>43.223405999999997</v>
      </c>
      <c r="O4" s="6" t="s">
        <v>34</v>
      </c>
      <c r="P4" s="6">
        <v>100000000</v>
      </c>
      <c r="Q4" s="6">
        <v>1</v>
      </c>
      <c r="R4" s="6">
        <v>850</v>
      </c>
    </row>
    <row r="5" spans="1:18" s="7" customFormat="1">
      <c r="A5" s="7" t="s">
        <v>18</v>
      </c>
      <c r="B5" s="7" t="s">
        <v>1</v>
      </c>
      <c r="C5" s="7" t="s">
        <v>37</v>
      </c>
      <c r="D5" s="7">
        <f>2.48*H5</f>
        <v>4960</v>
      </c>
      <c r="E5" s="6">
        <f t="shared" si="0"/>
        <v>9920</v>
      </c>
      <c r="F5" s="7">
        <v>2</v>
      </c>
      <c r="G5" s="7">
        <v>2</v>
      </c>
      <c r="H5" s="7">
        <v>2000</v>
      </c>
      <c r="I5" s="7">
        <v>2010</v>
      </c>
      <c r="J5" s="7">
        <f t="shared" si="1"/>
        <v>558000</v>
      </c>
      <c r="K5" s="6" t="s">
        <v>36</v>
      </c>
      <c r="L5" s="6" t="b">
        <v>0</v>
      </c>
      <c r="M5" s="7">
        <v>-90.295739999999995</v>
      </c>
      <c r="N5" s="7">
        <v>43.223359000000002</v>
      </c>
      <c r="O5" s="7" t="s">
        <v>35</v>
      </c>
      <c r="P5" s="7">
        <v>100000000</v>
      </c>
      <c r="Q5" s="7">
        <v>1</v>
      </c>
      <c r="R5" s="6">
        <v>850</v>
      </c>
    </row>
    <row r="6" spans="1:18" s="6" customFormat="1">
      <c r="A6" s="6" t="s">
        <v>39</v>
      </c>
      <c r="B6" s="6" t="s">
        <v>0</v>
      </c>
      <c r="C6" s="6" t="s">
        <v>37</v>
      </c>
      <c r="D6" s="8">
        <v>1</v>
      </c>
      <c r="E6" s="6">
        <v>10</v>
      </c>
      <c r="F6" s="6">
        <v>1</v>
      </c>
      <c r="G6" s="6">
        <v>1</v>
      </c>
      <c r="H6" s="6">
        <v>1100</v>
      </c>
      <c r="I6" s="6">
        <v>1920</v>
      </c>
      <c r="J6" s="6">
        <f>H6*279</f>
        <v>306900</v>
      </c>
      <c r="K6" s="6" t="s">
        <v>36</v>
      </c>
      <c r="L6" s="6" t="b">
        <v>0</v>
      </c>
      <c r="M6" s="6">
        <v>-90.294238000000007</v>
      </c>
      <c r="N6" s="6">
        <v>43.224015000000001</v>
      </c>
      <c r="O6" s="6" t="s">
        <v>46</v>
      </c>
      <c r="P6" s="7">
        <v>100000000</v>
      </c>
      <c r="Q6" s="7">
        <v>1</v>
      </c>
      <c r="R6" s="6">
        <v>850</v>
      </c>
    </row>
    <row r="7" spans="1:18" s="6" customFormat="1">
      <c r="A7" s="9" t="s">
        <v>40</v>
      </c>
      <c r="B7" s="6" t="s">
        <v>1</v>
      </c>
      <c r="C7" s="9" t="s">
        <v>37</v>
      </c>
      <c r="D7" s="10">
        <v>1</v>
      </c>
      <c r="E7" s="6">
        <v>20</v>
      </c>
      <c r="F7" s="6">
        <v>2</v>
      </c>
      <c r="G7" s="6">
        <v>1</v>
      </c>
      <c r="H7" s="6">
        <v>750</v>
      </c>
      <c r="I7" s="6">
        <v>1960</v>
      </c>
      <c r="J7" s="6">
        <f t="shared" ref="J7" si="2">H7*279</f>
        <v>209250</v>
      </c>
      <c r="K7" s="6" t="s">
        <v>36</v>
      </c>
      <c r="L7" s="6" t="b">
        <v>0</v>
      </c>
      <c r="M7" s="9">
        <v>-90.294238000000007</v>
      </c>
      <c r="N7" s="9">
        <v>43.224015000000001</v>
      </c>
      <c r="O7" s="6" t="s">
        <v>41</v>
      </c>
      <c r="P7" s="7">
        <v>100000000</v>
      </c>
      <c r="Q7" s="7">
        <v>1</v>
      </c>
      <c r="R7" s="6">
        <v>850</v>
      </c>
    </row>
    <row r="8" spans="1:18" s="6" customFormat="1">
      <c r="A8" s="6" t="s">
        <v>42</v>
      </c>
      <c r="B8" s="6" t="s">
        <v>43</v>
      </c>
      <c r="C8" s="6" t="s">
        <v>44</v>
      </c>
      <c r="D8" s="6">
        <v>3000</v>
      </c>
      <c r="E8" s="6">
        <v>30</v>
      </c>
      <c r="F8" s="6">
        <v>1</v>
      </c>
      <c r="G8" s="6">
        <v>1</v>
      </c>
      <c r="H8" s="6">
        <v>500</v>
      </c>
      <c r="I8" s="6">
        <v>1990</v>
      </c>
      <c r="J8" s="6">
        <v>10000000000</v>
      </c>
      <c r="K8" s="6" t="s">
        <v>36</v>
      </c>
      <c r="L8" s="6" t="b">
        <v>0</v>
      </c>
      <c r="M8" s="9">
        <v>-90.294238000000007</v>
      </c>
      <c r="N8" s="9">
        <v>43.224015000000001</v>
      </c>
      <c r="O8" s="6" t="s">
        <v>45</v>
      </c>
      <c r="P8" s="7">
        <v>100000000</v>
      </c>
      <c r="Q8" s="7">
        <v>1</v>
      </c>
      <c r="R8" s="6">
        <v>850</v>
      </c>
    </row>
    <row r="9" spans="1:18" s="6" customFormat="1">
      <c r="A9" s="6" t="s">
        <v>47</v>
      </c>
      <c r="B9" s="6" t="s">
        <v>43</v>
      </c>
      <c r="C9" s="6" t="s">
        <v>44</v>
      </c>
      <c r="D9" s="6">
        <v>3000</v>
      </c>
      <c r="E9" s="6">
        <v>40</v>
      </c>
      <c r="F9" s="6">
        <v>1</v>
      </c>
      <c r="G9" s="6">
        <v>1</v>
      </c>
      <c r="H9" s="6">
        <v>500</v>
      </c>
      <c r="I9" s="6">
        <v>1990</v>
      </c>
      <c r="J9" s="6">
        <v>10000000000</v>
      </c>
      <c r="K9" s="6" t="s">
        <v>36</v>
      </c>
      <c r="L9" s="6" t="b">
        <v>0</v>
      </c>
      <c r="M9" s="9">
        <v>-90.294238000000007</v>
      </c>
      <c r="N9" s="9">
        <v>43.224015000000001</v>
      </c>
      <c r="O9" s="6" t="s">
        <v>45</v>
      </c>
      <c r="P9" s="7">
        <v>100000000</v>
      </c>
      <c r="Q9" s="7">
        <v>1</v>
      </c>
      <c r="R9" s="6">
        <v>850</v>
      </c>
    </row>
    <row r="10" spans="1:18" s="6" customFormat="1">
      <c r="A10" s="6" t="s">
        <v>48</v>
      </c>
      <c r="B10" s="6" t="s">
        <v>43</v>
      </c>
      <c r="C10" s="6" t="s">
        <v>44</v>
      </c>
      <c r="D10" s="6">
        <v>3000</v>
      </c>
      <c r="E10" s="6">
        <v>50</v>
      </c>
      <c r="F10" s="6">
        <v>1</v>
      </c>
      <c r="G10" s="6">
        <v>1</v>
      </c>
      <c r="H10" s="6">
        <v>500</v>
      </c>
      <c r="I10" s="6">
        <v>1990</v>
      </c>
      <c r="J10" s="6">
        <v>10000000000</v>
      </c>
      <c r="K10" s="6" t="s">
        <v>36</v>
      </c>
      <c r="L10" s="6" t="b">
        <v>0</v>
      </c>
      <c r="M10" s="9">
        <v>-90.294238000000007</v>
      </c>
      <c r="N10" s="9">
        <v>43.224015000000001</v>
      </c>
      <c r="O10" s="6" t="s">
        <v>45</v>
      </c>
      <c r="P10" s="7">
        <v>100000000</v>
      </c>
      <c r="Q10" s="7">
        <v>1</v>
      </c>
      <c r="R10" s="6">
        <v>850</v>
      </c>
    </row>
    <row r="11" spans="1:18" s="6" customFormat="1">
      <c r="A11" s="6" t="s">
        <v>49</v>
      </c>
      <c r="B11" s="6" t="s">
        <v>43</v>
      </c>
      <c r="C11" s="6" t="s">
        <v>44</v>
      </c>
      <c r="D11" s="6">
        <v>3000</v>
      </c>
      <c r="E11" s="6">
        <v>60</v>
      </c>
      <c r="F11" s="6">
        <v>1</v>
      </c>
      <c r="G11" s="6">
        <v>1</v>
      </c>
      <c r="H11" s="6">
        <v>500</v>
      </c>
      <c r="I11" s="6">
        <v>1990</v>
      </c>
      <c r="J11" s="6">
        <v>10000000000</v>
      </c>
      <c r="K11" s="6" t="s">
        <v>36</v>
      </c>
      <c r="L11" s="6" t="b">
        <v>1</v>
      </c>
      <c r="M11" s="9">
        <v>-90.294238000000007</v>
      </c>
      <c r="N11" s="9">
        <v>43.224015000000001</v>
      </c>
      <c r="O11" s="6" t="s">
        <v>45</v>
      </c>
      <c r="P11" s="7">
        <v>100000000</v>
      </c>
      <c r="Q11" s="7">
        <v>1</v>
      </c>
      <c r="R11" s="6">
        <v>850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owners</vt:lpstr>
      <vt:lpstr>forsale_stock</vt:lpstr>
      <vt:lpstr>temp_stock</vt:lpstr>
      <vt:lpstr>renters</vt:lpstr>
      <vt:lpstr>forrent_stock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Scott Miles</cp:lastModifiedBy>
  <dcterms:created xsi:type="dcterms:W3CDTF">2016-07-16T22:57:28Z</dcterms:created>
  <dcterms:modified xsi:type="dcterms:W3CDTF">2018-03-20T18:26:00Z</dcterms:modified>
</cp:coreProperties>
</file>