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<sst xmlns="http://schemas.openxmlformats.org/spreadsheetml/2006/main" count="199" uniqueCount="94">
  <si>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</si>
  <si>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</si>
  <si>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</si>
  <si>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</si>
  <si>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</si>
  <si>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</si>
  <si>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</si>
  <si>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</si>
  <si>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</si>
  <si>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</si>
  <si>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</si>
  <si>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</si>
  <si>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</si>
  <si>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</si>
  <si>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</si>
  <si>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</si>
  <si>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</si>
  <si>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</si>
  <si>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</si>
  <si>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</si>
  <si>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</si>
  <si>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ROWAN</t>
  </si>
  <si>
    <t xml:space="preserve">AKT</t>
  </si>
  <si>
    <t xml:space="preserve">JUNO</t>
  </si>
  <si>
    <t xml:space="preserve">ATOM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</si>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</sst>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/>
      </c>
      <c r="CO1" s="2" t="e">
        <f aca="false">INDEX(DY253:DY292,MATCH(1,DX253:DX292,0),1)</f>
        <v>#N/A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0</v>
      </c>
      <c r="BM2" s="2" t="n">
        <f aca="false">40-COUNTIF(DZ253:DZ292,"")</f>
        <v>0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/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/>
      </c>
      <c r="CO2" s="2" t="e">
        <f aca="false">SEARCH(" ",CO1) + 1</f>
        <v>#N/A</v>
      </c>
      <c r="CQ2" s="2" t="e">
        <f aca="false">SEARCH(" ",INDEX(DY253:DY292,MATCH(1,DX253:DX292,0),1)) + 1</f>
        <v>#N/A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/>
      <c r="E3" s="2" t="n">
        <v>657.2917192549</v>
      </c>
      <c r="F3" s="2"/>
      <c r="G3" s="2"/>
      <c r="H3" s="2"/>
      <c r="I3" s="2"/>
      <c r="J3" s="2"/>
      <c r="K3" s="2"/>
      <c r="L3" s="2"/>
      <c r="M3" s="3" t="n">
        <v>100</v>
      </c>
      <c r="N3" s="2"/>
      <c r="O3" s="2"/>
      <c r="P3" s="2" t="n">
        <v>821.6146490686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</v>
      </c>
      <c r="BM3" s="2" t="str">
        <f aca="false">"1) "&amp;IFERROR(INDEX(DZ253:DZ292,MATCH(1,DX253:DX292,0),1),"")</f>
        <v>1) </v>
      </c>
      <c r="CA3" s="2" t="str">
        <f aca="false">IF(CA2="","","JUNO")</f>
        <v/>
      </c>
      <c r="CB3" s="2" t="str">
        <f aca="false">IF(CA2="","",CA4)</f>
        <v/>
      </c>
      <c r="CO3" s="2" t="e">
        <f aca="false">SEARCH("-",CO1)</f>
        <v>#N/A</v>
      </c>
      <c r="CQ3" s="2" t="e">
        <f aca="false">SEARCH("-",INDEX(DY253:DY292,MATCH(1,DX253:DX292,0),1))</f>
        <v>#N/A</v>
      </c>
      <c r="CS3" s="2" t="e">
        <f aca="false">RIGHT(CO1,LEN(CO1) - SEARCH("-",CO1))</f>
        <v>#N/A</v>
      </c>
      <c r="DA3" s="2" t="n">
        <v>6.69766</v>
      </c>
      <c r="DB3" s="2" t="n">
        <v>0.45732</v>
      </c>
      <c r="DC3" s="2" t="n">
        <v>10.42093</v>
      </c>
      <c r="DD3" s="2" t="n">
        <v>0.71207</v>
      </c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</row>
    <row r="4" customFormat="false" ht="15" hidden="false" customHeight="true" outlineLevel="0" collapsed="false">
      <c r="A4" s="2" t="s">
        <v>22</v>
      </c>
      <c r="B4" s="3"/>
      <c r="C4" s="2"/>
      <c r="D4" s="2"/>
      <c r="E4" s="2" t="n">
        <v>68.230191</v>
      </c>
      <c r="F4" s="2"/>
      <c r="G4" s="2"/>
      <c r="H4" s="2"/>
      <c r="I4" s="2"/>
      <c r="J4" s="2"/>
      <c r="K4" s="2"/>
      <c r="L4" s="2"/>
      <c r="M4" s="3"/>
      <c r="N4" s="2"/>
      <c r="O4" s="2"/>
      <c r="P4" s="2" t="n">
        <v>84.845031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tr">
        <f aca="false">"1) "&amp;IFERROR(INDEX(B294:B333,MATCH(1,Y253:Y292,0),1),"")&amp;".
2) "&amp;IFERROR(INDEX(B294:B333,MATCH(2,Y253:Y292,0),1),"")</f>
        <v>1) .
2) </v>
      </c>
      <c r="BM4" s="2" t="str">
        <f aca="false">"1) "&amp;IFERROR(INDEX(DZ253:DZ292,MATCH(1,DX253:DX292,0),1),"")&amp;".
2) "&amp;IFERROR(INDEX(DZ253:DZ292,MATCH(2,DX253:DX292,0),1),"")</f>
        <v>1) .
2) </v>
      </c>
      <c r="CA4" s="2" t="str">
        <f aca="false">IF(CA2="","",LEFT(INDEX(DY253:DY292,MATCH(1,DX253:DX292,0),1),SEARCH(".",INDEX(DY253:DY292,MATCH(1,DX253:DX292,0),1))-1))</f>
        <v/>
      </c>
      <c r="CB4" s="2" t="str">
        <f aca="false">IF(CA2="","",CA3)</f>
        <v/>
      </c>
      <c r="DA4" s="2" t="n">
        <v>0.70261</v>
      </c>
      <c r="DB4" s="2" t="n">
        <v>0.47275</v>
      </c>
      <c r="DC4" s="2" t="n">
        <v>1.08725</v>
      </c>
      <c r="DD4" s="2" t="n">
        <v>0.73651</v>
      </c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</row>
    <row r="5" customFormat="false" ht="15" hidden="false" customHeight="true" outlineLevel="0" collapsed="false">
      <c r="A5" s="2" t="s">
        <v>23</v>
      </c>
      <c r="B5" s="3"/>
      <c r="C5" s="2"/>
      <c r="D5" s="2"/>
      <c r="E5" s="2"/>
      <c r="F5" s="2" t="n">
        <v>5.039157</v>
      </c>
      <c r="G5" s="2"/>
      <c r="H5" s="2"/>
      <c r="I5" s="2"/>
      <c r="J5" s="2"/>
      <c r="K5" s="2" t="n">
        <v>79.512208</v>
      </c>
      <c r="L5" s="2"/>
      <c r="M5" s="3"/>
      <c r="N5" s="2"/>
      <c r="O5" s="2"/>
      <c r="P5" s="2"/>
      <c r="Q5" s="2" t="n">
        <v>6.298862</v>
      </c>
      <c r="R5" s="2"/>
      <c r="S5" s="2"/>
      <c r="T5" s="2"/>
      <c r="U5" s="2"/>
      <c r="V5" s="2" t="n">
        <v>99.387604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tr">
        <f aca="false">"1) "&amp;IFERROR(INDEX(B294:B333,MATCH(1,Y253:Y292,0),1),"")&amp;".
2) "&amp;IFERROR(INDEX(B294:B333,MATCH(2,Y253:Y292,0),1),"")&amp;".
3) "&amp;IFERROR(INDEX(B294:B333,MATCH(3,Y253:Y292,0),1),"")</f>
        <v>1) 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.
2) .
3) </v>
      </c>
      <c r="CA5" s="2" t="str">
        <f aca="false">IF(CA2="","",INDEX(DV253:DV292,MATCH(1,DX253:DX292,0),1))</f>
        <v/>
      </c>
      <c r="CB5" s="2" t="str">
        <f aca="false">IF(CA2="","",INDEX(C127:G166,MATCH(CA4,A127:A166,0),MATCH(CB2,C125:G125,0)))</f>
        <v/>
      </c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</row>
    <row r="6" customFormat="false" ht="15" hidden="false" customHeight="true" outlineLevel="0" collapsed="false">
      <c r="A6" s="2" t="s">
        <v>24</v>
      </c>
      <c r="B6" s="3"/>
      <c r="C6" s="2"/>
      <c r="D6" s="2"/>
      <c r="E6" s="2" t="n">
        <v>3.399413</v>
      </c>
      <c r="F6" s="2" t="n">
        <v>3.421632</v>
      </c>
      <c r="G6" s="2"/>
      <c r="H6" s="2"/>
      <c r="I6" s="2"/>
      <c r="J6" s="2"/>
      <c r="K6" s="2" t="n">
        <v>79.033629</v>
      </c>
      <c r="L6" s="2"/>
      <c r="M6" s="3"/>
      <c r="N6" s="2"/>
      <c r="O6" s="2"/>
      <c r="P6" s="2" t="n">
        <v>4.249266</v>
      </c>
      <c r="Q6" s="2" t="n">
        <v>4.276968</v>
      </c>
      <c r="R6" s="2"/>
      <c r="S6" s="2"/>
      <c r="T6" s="2"/>
      <c r="U6" s="2"/>
      <c r="V6" s="2" t="n">
        <v>98.788718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.
2) .
3) .
4) </v>
      </c>
      <c r="DA6" s="2" t="n">
        <v>0.03464</v>
      </c>
      <c r="DB6" s="2" t="n">
        <v>0.45792</v>
      </c>
      <c r="DC6" s="2" t="n">
        <v>0.05389</v>
      </c>
      <c r="DD6" s="2" t="n">
        <v>0.71301</v>
      </c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</row>
    <row r="7" customFormat="false" ht="15" hidden="false" customHeight="true" outlineLevel="0" collapsed="false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.
2) .
3) .
4) .
5) 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customFormat="false" ht="15" hidden="false" customHeight="true" outlineLevel="0" collapsed="false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.
2) .
3) .
4) .
5) .
6) 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customFormat="false" ht="15" hidden="false" customHeight="true" outlineLevel="0" collapsed="false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.
2) .
3) .
4) .
5) .
6) .
7) 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customFormat="false" ht="15" hidden="false" customHeight="true" outlineLevel="0" collapsed="false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.
2) .
3) .
4) .
5) .
6) .
7) .
8) 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customFormat="false" ht="1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.
2) .
3) .
4) .
5) .
6) .
7) .
8) .
9) 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.
2) .
3) .
4) .
5) .
6) .
7) .
8) .
9) .
10) 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customFormat="false" ht="1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customFormat="false" ht="1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customFormat="false" ht="1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customFormat="false" ht="1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customFormat="false" ht="1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customFormat="false" ht="1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customFormat="false" ht="1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customFormat="false" ht="1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customFormat="false" ht="1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customFormat="false" ht="1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customFormat="false" ht="1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customFormat="false" ht="1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customFormat="false" ht="1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customFormat="false" ht="1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customFormat="false" ht="1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customFormat="false" ht="1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customFormat="false" ht="1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customFormat="false" ht="1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customFormat="false" ht="1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customFormat="false" ht="1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customFormat="false" ht="1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customFormat="false" ht="1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customFormat="false" ht="1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customFormat="false" ht="1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customFormat="false" ht="1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customFormat="false" ht="1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customFormat="false" ht="1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customFormat="false" ht="1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customFormat="false" ht="15" hidden="false" customHeight="true" outlineLevel="0" collapsed="false">
      <c r="A43" s="2" t="s">
        <v>25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26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27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28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29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ROWAN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ROWAN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ROWAN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ROWAN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ROWAN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AKT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AKT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AKT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AKT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AKT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JUNO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JUNO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JUNO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JUNO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JUNO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ATOM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ATOM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ATOM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ATOM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ATOM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/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/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/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/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/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/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/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/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/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/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/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/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/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/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/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/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/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/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/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/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30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31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32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33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34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ROWAN</v>
      </c>
      <c r="C85" s="2" t="str">
        <f aca="false">IF(C3="","",C3)</f>
        <v/>
      </c>
      <c r="D85" s="2" t="str">
        <f aca="false">IF(D3="","",D3)</f>
        <v/>
      </c>
      <c r="E85" s="2" t="n">
        <f aca="false">IF(E3="","",E3)</f>
        <v>657.2917192549</v>
      </c>
      <c r="F85" s="2" t="str">
        <f aca="false">IF(F3="","",F3)</f>
        <v/>
      </c>
      <c r="G85" s="2" t="str">
        <f aca="false">IF(G3="","",G3)</f>
        <v/>
      </c>
      <c r="H85" s="2" t="str">
        <f aca="false">IF(C3="","",C3)</f>
        <v/>
      </c>
      <c r="I85" s="2" t="str">
        <f aca="false">IF(OR(I3=" ",I3=""),"",B3/I3*D3)</f>
        <v/>
      </c>
      <c r="J85" s="2" t="str">
        <f aca="false">IF(J3="","",J3)</f>
        <v/>
      </c>
      <c r="K85" s="2" t="str">
        <f aca="false">IF(OR(K3=" ",K3=""),"",B3/K3*F3)</f>
        <v/>
      </c>
      <c r="L85" s="2" t="str">
        <f aca="false">IF(OR(L3=" ",L3=""),"",B3/L3*G3)</f>
        <v/>
      </c>
      <c r="M85" s="2"/>
      <c r="V85" s="2" t="str">
        <f aca="false">Z44</f>
        <v>ROWAN</v>
      </c>
      <c r="X85" s="2" t="str">
        <f aca="false">IF(N3="","",N3)</f>
        <v/>
      </c>
      <c r="Y85" s="2" t="str">
        <f aca="false">IF(O3="","",O3)</f>
        <v/>
      </c>
      <c r="Z85" s="2" t="n">
        <f aca="false">IF(P3="","",P3)</f>
        <v>821.6146490686</v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U85" s="2" t="str">
        <f aca="false">AY44</f>
        <v>ROWAN</v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T85" s="2" t="str">
        <f aca="false">BX44</f>
        <v>ROWAN</v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S85" s="2" t="str">
        <f aca="false">CW44</f>
        <v>ROWAN</v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AKT</v>
      </c>
      <c r="C86" s="2" t="str">
        <f aca="false">IF(C4="","",C4)</f>
        <v/>
      </c>
      <c r="D86" s="2" t="str">
        <f aca="false">IF(D4="","",D4)</f>
        <v/>
      </c>
      <c r="E86" s="2" t="n">
        <f aca="false">IF(E4="","",E4)</f>
        <v>68.230191</v>
      </c>
      <c r="F86" s="2" t="str">
        <f aca="false">IF(F4="","",F4)</f>
        <v/>
      </c>
      <c r="G86" s="2" t="str">
        <f aca="false">IF(G4="","",G4)</f>
        <v/>
      </c>
      <c r="H86" s="2" t="str">
        <f aca="false">IF(C4="","",C4)</f>
        <v/>
      </c>
      <c r="I86" s="2" t="str">
        <f aca="false">IF(OR(I4=" ",I4=""),"",B3/I4*D4)</f>
        <v/>
      </c>
      <c r="J86" s="2" t="str">
        <f aca="false">IF(J4="","",J4)</f>
        <v/>
      </c>
      <c r="K86" s="2" t="str">
        <f aca="false">IF(OR(K4=" ",K4=""),"",B3/K4*F4)</f>
        <v/>
      </c>
      <c r="L86" s="2" t="str">
        <f aca="false">IF(OR(L4=" ",L4=""),"",B3/L4*G4)</f>
        <v/>
      </c>
      <c r="M86" s="2"/>
      <c r="V86" s="2" t="str">
        <f aca="false">Z45</f>
        <v>AKT</v>
      </c>
      <c r="X86" s="2" t="str">
        <f aca="false">IF(N4="","",N4)</f>
        <v/>
      </c>
      <c r="Y86" s="2" t="str">
        <f aca="false">IF(O4="","",O4)</f>
        <v/>
      </c>
      <c r="Z86" s="2" t="n">
        <f aca="false">IF(P4="","",P4)</f>
        <v>84.845031</v>
      </c>
      <c r="AA86" s="2" t="str">
        <f aca="false">IF(Q4="","",Q4)</f>
        <v/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str">
        <f aca="false">IF(OR(V4=" ",V4=""),"",M3/V4*Q4)</f>
        <v/>
      </c>
      <c r="AG86" s="2" t="str">
        <f aca="false">IF(OR(W4=" ",W4=""),"",M3/W4*R4)</f>
        <v/>
      </c>
      <c r="AU86" s="2" t="str">
        <f aca="false">AY45</f>
        <v>AKT</v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T86" s="2" t="str">
        <f aca="false">BX45</f>
        <v>AKT</v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S86" s="2" t="str">
        <f aca="false">CW45</f>
        <v>AKT</v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JUNO</v>
      </c>
      <c r="C87" s="2" t="str">
        <f aca="false">IF(C5="","",C5)</f>
        <v/>
      </c>
      <c r="D87" s="2" t="str">
        <f aca="false">IF(D5="","",D5)</f>
        <v/>
      </c>
      <c r="E87" s="2" t="str">
        <f aca="false">IF(E5="","",E5)</f>
        <v/>
      </c>
      <c r="F87" s="2" t="n">
        <f aca="false">IF(F5="","",F5)</f>
        <v>5.039157</v>
      </c>
      <c r="G87" s="2" t="str">
        <f aca="false">IF(G5="","",G5)</f>
        <v/>
      </c>
      <c r="H87" s="2" t="str">
        <f aca="false">IF(C5="","",C5)</f>
        <v/>
      </c>
      <c r="I87" s="2" t="str">
        <f aca="false">IF(OR(I5=" ",I5=""),"",B3/I5*D5)</f>
        <v/>
      </c>
      <c r="J87" s="2" t="str">
        <f aca="false">IF(J5="","",J5)</f>
        <v/>
      </c>
      <c r="K87" s="2" t="n">
        <f aca="false">IF(OR(K5=" ",K5=""),"",B3/K5*F5)</f>
        <v>5.07007125245472</v>
      </c>
      <c r="L87" s="2" t="str">
        <f aca="false">IF(OR(L5=" ",L5=""),"",B3/L5*G5)</f>
        <v/>
      </c>
      <c r="M87" s="2"/>
      <c r="V87" s="2" t="str">
        <f aca="false">Z46</f>
        <v>JUNO</v>
      </c>
      <c r="X87" s="2" t="str">
        <f aca="false">IF(N5="","",N5)</f>
        <v/>
      </c>
      <c r="Y87" s="2" t="str">
        <f aca="false">IF(O5="","",O5)</f>
        <v/>
      </c>
      <c r="Z87" s="2" t="str">
        <f aca="false">IF(P5="","",P5)</f>
        <v/>
      </c>
      <c r="AA87" s="2" t="n">
        <f aca="false">IF(Q5="","",Q5)</f>
        <v>6.298862</v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n">
        <f aca="false">IF(OR(V5=" ",V5=""),"",M3/V5*Q5)</f>
        <v>6.33767365998681</v>
      </c>
      <c r="AG87" s="2" t="str">
        <f aca="false">IF(OR(W5=" ",W5=""),"",M3/W5*R5)</f>
        <v/>
      </c>
      <c r="AU87" s="2" t="str">
        <f aca="false">AY46</f>
        <v>JUNO</v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T87" s="2" t="str">
        <f aca="false">BX46</f>
        <v>JUNO</v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S87" s="2" t="str">
        <f aca="false">CW46</f>
        <v>JUNO</v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ATOM</v>
      </c>
      <c r="C88" s="2" t="str">
        <f aca="false">IF(C6="","",C6)</f>
        <v/>
      </c>
      <c r="D88" s="2" t="str">
        <f aca="false">IF(D6="","",D6)</f>
        <v/>
      </c>
      <c r="E88" s="2" t="n">
        <f aca="false">IF(E6="","",E6)</f>
        <v>3.399413</v>
      </c>
      <c r="F88" s="2" t="n">
        <f aca="false">IF(F6="","",F6)</f>
        <v>3.421632</v>
      </c>
      <c r="G88" s="2" t="str">
        <f aca="false">IF(G6="","",G6)</f>
        <v/>
      </c>
      <c r="H88" s="2" t="str">
        <f aca="false">IF(C6="","",C6)</f>
        <v/>
      </c>
      <c r="I88" s="2" t="str">
        <f aca="false">IF(OR(I6=" ",I6=""),"",B3/I6*D6)</f>
        <v/>
      </c>
      <c r="J88" s="2" t="str">
        <f aca="false">IF(J6="","",J6)</f>
        <v/>
      </c>
      <c r="K88" s="2" t="n">
        <f aca="false">IF(OR(K6=" ",K6=""),"",B3/K6*F6)</f>
        <v>3.46346945551494</v>
      </c>
      <c r="L88" s="2" t="str">
        <f aca="false">IF(OR(L6=" ",L6=""),"",B3/L6*G6)</f>
        <v/>
      </c>
      <c r="M88" s="2"/>
      <c r="V88" s="2" t="str">
        <f aca="false">Z47</f>
        <v>ATOM</v>
      </c>
      <c r="X88" s="2" t="str">
        <f aca="false">IF(N6="","",N6)</f>
        <v/>
      </c>
      <c r="Y88" s="2" t="str">
        <f aca="false">IF(O6="","",O6)</f>
        <v/>
      </c>
      <c r="Z88" s="2" t="n">
        <f aca="false">IF(P6="","",P6)</f>
        <v>4.249266</v>
      </c>
      <c r="AA88" s="2" t="n">
        <f aca="false">IF(Q6="","",Q6)</f>
        <v>4.276968</v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n">
        <f aca="false">IF(OR(V6=" ",V6=""),"",M3/V6*Q6)</f>
        <v>4.32940935623843</v>
      </c>
      <c r="AG88" s="2" t="str">
        <f aca="false">IF(OR(W6=" ",W6=""),"",M3/W6*R6)</f>
        <v/>
      </c>
      <c r="AU88" s="2" t="str">
        <f aca="false">AY47</f>
        <v>ATOM</v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T88" s="2" t="str">
        <f aca="false">BX47</f>
        <v>ATOM</v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S88" s="2" t="str">
        <f aca="false">CW47</f>
        <v>ATOM</v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/>
      </c>
      <c r="C89" s="2" t="str">
        <f aca="false">IF(C7="","",C7)</f>
        <v/>
      </c>
      <c r="D89" s="2" t="str">
        <f aca="false">IF(D7="","",D7)</f>
        <v/>
      </c>
      <c r="E89" s="2" t="str">
        <f aca="false">IF(E7="","",E7)</f>
        <v/>
      </c>
      <c r="F89" s="2" t="str">
        <f aca="false">IF(F7="","",F7)</f>
        <v/>
      </c>
      <c r="G89" s="2" t="str">
        <f aca="false">IF(G7="","",G7)</f>
        <v/>
      </c>
      <c r="H89" s="2" t="str">
        <f aca="false">IF(C7="","",C7)</f>
        <v/>
      </c>
      <c r="I89" s="2" t="str">
        <f aca="false">IF(OR(I7=" ",I7=""),"",B3/I7*D7)</f>
        <v/>
      </c>
      <c r="J89" s="2" t="str">
        <f aca="false">IF(J7="","",J7)</f>
        <v/>
      </c>
      <c r="K89" s="2" t="str">
        <f aca="false">IF(OR(K7=" ",K7=""),"",B3/K7*F7)</f>
        <v/>
      </c>
      <c r="L89" s="2" t="str">
        <f aca="false">IF(OR(L7=" ",L7=""),"",B3/L7*G7)</f>
        <v/>
      </c>
      <c r="M89" s="2"/>
      <c r="V89" s="2" t="str">
        <f aca="false">Z48</f>
        <v/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U89" s="2" t="str">
        <f aca="false">AY48</f>
        <v/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T89" s="2" t="str">
        <f aca="false">BX48</f>
        <v/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S89" s="2" t="str">
        <f aca="false">CW48</f>
        <v/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/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str">
        <f aca="false">IF(F8="","",F8)</f>
        <v/>
      </c>
      <c r="G90" s="2" t="str">
        <f aca="false">IF(G8="","",G8)</f>
        <v/>
      </c>
      <c r="H90" s="2" t="str">
        <f aca="false">IF(C8="","",C8)</f>
        <v/>
      </c>
      <c r="I90" s="2" t="str">
        <f aca="false">IF(OR(I8=" ",I8=""),"",B3/I8*D8)</f>
        <v/>
      </c>
      <c r="J90" s="2" t="str">
        <f aca="false">IF(J8="","",J8)</f>
        <v/>
      </c>
      <c r="K90" s="2" t="str">
        <f aca="false">IF(OR(K8=" ",K8=""),"",B3/K8*F8)</f>
        <v/>
      </c>
      <c r="L90" s="2" t="str">
        <f aca="false">IF(OR(L8=" ",L8=""),"",B3/L8*G8)</f>
        <v/>
      </c>
      <c r="M90" s="2"/>
      <c r="V90" s="2" t="str">
        <f aca="false">Z49</f>
        <v/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U90" s="2" t="str">
        <f aca="false">AY49</f>
        <v/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T90" s="2" t="str">
        <f aca="false">BX49</f>
        <v/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S90" s="2" t="str">
        <f aca="false">CW49</f>
        <v/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/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str">
        <f aca="false">IF(F9="","",F9)</f>
        <v/>
      </c>
      <c r="G91" s="2" t="str">
        <f aca="false">IF(G9="","",G9)</f>
        <v/>
      </c>
      <c r="H91" s="2" t="str">
        <f aca="false">IF(C9="","",C9)</f>
        <v/>
      </c>
      <c r="I91" s="2" t="str">
        <f aca="false">IF(OR(I9=" ",I9=""),"",B3/I9*D9)</f>
        <v/>
      </c>
      <c r="J91" s="2" t="str">
        <f aca="false">IF(J9="","",J9)</f>
        <v/>
      </c>
      <c r="K91" s="2" t="str">
        <f aca="false">IF(OR(K9=" ",K9=""),"",B3/K9*F9)</f>
        <v/>
      </c>
      <c r="L91" s="2" t="str">
        <f aca="false">IF(OR(L9=" ",L9=""),"",B3/L9*G9)</f>
        <v/>
      </c>
      <c r="M91" s="2"/>
      <c r="V91" s="2" t="str">
        <f aca="false">Z50</f>
        <v/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U91" s="2" t="str">
        <f aca="false">AY50</f>
        <v/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T91" s="2" t="str">
        <f aca="false">BX50</f>
        <v/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S91" s="2" t="str">
        <f aca="false">CW50</f>
        <v/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/>
      </c>
      <c r="C92" s="2" t="str">
        <f aca="false">IF(C10="","",C10)</f>
        <v/>
      </c>
      <c r="D92" s="2" t="str">
        <f aca="false">IF(D10="","",D10)</f>
        <v/>
      </c>
      <c r="E92" s="2" t="str">
        <f aca="false">IF(E10="","",E10)</f>
        <v/>
      </c>
      <c r="F92" s="2" t="str">
        <f aca="false">IF(F10="","",F10)</f>
        <v/>
      </c>
      <c r="G92" s="2" t="str">
        <f aca="false">IF(G10="","",G10)</f>
        <v/>
      </c>
      <c r="H92" s="2" t="str">
        <f aca="false">IF(C10="","",C10)</f>
        <v/>
      </c>
      <c r="I92" s="2" t="str">
        <f aca="false">IF(OR(I10=" ",I10=""),"",B3/I10*D10)</f>
        <v/>
      </c>
      <c r="J92" s="2" t="str">
        <f aca="false">IF(J10="","",J10)</f>
        <v/>
      </c>
      <c r="K92" s="2" t="str">
        <f aca="false">IF(OR(K10=" ",K10=""),"",B3/K10*F10)</f>
        <v/>
      </c>
      <c r="L92" s="2" t="str">
        <f aca="false">IF(OR(L10=" ",L10=""),"",B3/L10*G10)</f>
        <v/>
      </c>
      <c r="M92" s="2"/>
      <c r="V92" s="2" t="str">
        <f aca="false">Z51</f>
        <v/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U92" s="2" t="str">
        <f aca="false">AY51</f>
        <v/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T92" s="2" t="str">
        <f aca="false">BX51</f>
        <v/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S92" s="2" t="str">
        <f aca="false">CW51</f>
        <v/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IF(OR(I11=" ",I11=""),"",B3/I11*D11)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M93" s="2"/>
      <c r="V93" s="2" t="str">
        <f aca="false">Z52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U93" s="2" t="str">
        <f aca="false">AY52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T93" s="2" t="str">
        <f aca="false">BX52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S93" s="2" t="str">
        <f aca="false">CW52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IF(OR(I12=" ",I12=""),"",B3/I12*D12)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M94" s="2"/>
      <c r="V94" s="2" t="str">
        <f aca="false">Z53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U94" s="2" t="str">
        <f aca="false">AY53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T94" s="2" t="str">
        <f aca="false">BX53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S94" s="2" t="str">
        <f aca="false">CW53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IF(OR(I13=" ",I13=""),"",B3/I13*D13)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M95" s="2"/>
      <c r="V95" s="2" t="str">
        <f aca="false">Z54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U95" s="2" t="str">
        <f aca="false">AY54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T95" s="2" t="str">
        <f aca="false">BX54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S95" s="2" t="str">
        <f aca="false">CW54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IF(OR(I14=" ",I14=""),"",B3/I14*D14)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M96" s="2"/>
      <c r="V96" s="2" t="str">
        <f aca="false">Z55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U96" s="2" t="str">
        <f aca="false">AY55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T96" s="2" t="str">
        <f aca="false">BX55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S96" s="2" t="str">
        <f aca="false">CW55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M97" s="2"/>
      <c r="V97" s="2" t="str">
        <f aca="false">Z56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U97" s="2" t="str">
        <f aca="false">AY56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T97" s="2" t="str">
        <f aca="false">BX56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S97" s="2" t="str">
        <f aca="false">CW56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M98" s="2"/>
      <c r="V98" s="2" t="str">
        <f aca="false">Z57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U98" s="2" t="str">
        <f aca="false">AY57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T98" s="2" t="str">
        <f aca="false">BX57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S98" s="2" t="str">
        <f aca="false">CW57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M99" s="2"/>
      <c r="V99" s="2" t="str">
        <f aca="false">Z58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U99" s="2" t="str">
        <f aca="false">AY58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T99" s="2" t="str">
        <f aca="false">BX58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S99" s="2" t="str">
        <f aca="false">CW58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M100" s="2"/>
      <c r="V100" s="2" t="str">
        <f aca="false">Z59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U100" s="2" t="str">
        <f aca="false">AY59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T100" s="2" t="str">
        <f aca="false">BX59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S100" s="2" t="str">
        <f aca="false">CW59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M101" s="2"/>
      <c r="V101" s="2" t="str">
        <f aca="false">Z60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U101" s="2" t="str">
        <f aca="false">AY60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T101" s="2" t="str">
        <f aca="false">BX60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S101" s="2" t="str">
        <f aca="false">CW60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M102" s="2"/>
      <c r="V102" s="2" t="str">
        <f aca="false">Z61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U102" s="2" t="str">
        <f aca="false">AY61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T102" s="2" t="str">
        <f aca="false">BX61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S102" s="2" t="str">
        <f aca="false">CW61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M103" s="2"/>
      <c r="V103" s="2" t="str">
        <f aca="false">Z62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U103" s="2" t="str">
        <f aca="false">AY62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T103" s="2" t="str">
        <f aca="false">BX62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S103" s="2" t="str">
        <f aca="false">CW62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M104" s="2"/>
      <c r="V104" s="2" t="str">
        <f aca="false">Z63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U104" s="2" t="str">
        <f aca="false">AY63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T104" s="2" t="str">
        <f aca="false">BX63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S104" s="2" t="str">
        <f aca="false">CW63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M105" s="2"/>
      <c r="V105" s="2" t="str">
        <f aca="false">Z64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U105" s="2" t="str">
        <f aca="false">AY64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T105" s="2" t="str">
        <f aca="false">BX64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S105" s="2" t="str">
        <f aca="false">CW64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M106" s="2"/>
      <c r="V106" s="2" t="str">
        <f aca="false">Z65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U106" s="2" t="str">
        <f aca="false">AY65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T106" s="2" t="str">
        <f aca="false">BX65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S106" s="2" t="str">
        <f aca="false">CW65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M107" s="2"/>
      <c r="V107" s="2" t="str">
        <f aca="false">Z66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U107" s="2" t="str">
        <f aca="false">AY66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T107" s="2" t="str">
        <f aca="false">BX66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S107" s="2" t="str">
        <f aca="false">CW66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M108" s="2"/>
      <c r="V108" s="2" t="str">
        <f aca="false">Z67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U108" s="2" t="str">
        <f aca="false">AY67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T108" s="2" t="str">
        <f aca="false">BX67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S108" s="2" t="str">
        <f aca="false">CW67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M109" s="2"/>
      <c r="V109" s="2" t="str">
        <f aca="false">Z68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U109" s="2" t="str">
        <f aca="false">AY68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T109" s="2" t="str">
        <f aca="false">BX68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S109" s="2" t="str">
        <f aca="false">CW68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M110" s="2"/>
      <c r="V110" s="2" t="str">
        <f aca="false">Z69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U110" s="2" t="str">
        <f aca="false">AY69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T110" s="2" t="str">
        <f aca="false">BX69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S110" s="2" t="str">
        <f aca="false">CW69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M111" s="2"/>
      <c r="V111" s="2" t="str">
        <f aca="false">Z70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U111" s="2" t="str">
        <f aca="false">AY70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T111" s="2" t="str">
        <f aca="false">BX70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S111" s="2" t="str">
        <f aca="false">CW70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M112" s="2"/>
      <c r="V112" s="2" t="str">
        <f aca="false">Z71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U112" s="2" t="str">
        <f aca="false">AY71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T112" s="2" t="str">
        <f aca="false">BX71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S112" s="2" t="str">
        <f aca="false">CW71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M113" s="2"/>
      <c r="V113" s="2" t="str">
        <f aca="false">Z72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U113" s="2" t="str">
        <f aca="false">AY72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T113" s="2" t="str">
        <f aca="false">BX72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S113" s="2" t="str">
        <f aca="false">CW72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M114" s="2"/>
      <c r="V114" s="2" t="str">
        <f aca="false">Z73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U114" s="2" t="str">
        <f aca="false">AY73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T114" s="2" t="str">
        <f aca="false">BX73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S114" s="2" t="str">
        <f aca="false">CW73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M115" s="2"/>
      <c r="V115" s="2" t="str">
        <f aca="false">Z74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U115" s="2" t="str">
        <f aca="false">AY74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T115" s="2" t="str">
        <f aca="false">BX74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S115" s="2" t="str">
        <f aca="false">CW74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M116" s="2"/>
      <c r="V116" s="2" t="str">
        <f aca="false">Z75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U116" s="2" t="str">
        <f aca="false">AY75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T116" s="2" t="str">
        <f aca="false">BX75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S116" s="2" t="str">
        <f aca="false">CW75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M117" s="2"/>
      <c r="V117" s="2" t="str">
        <f aca="false">Z76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U117" s="2" t="str">
        <f aca="false">AY76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T117" s="2" t="str">
        <f aca="false">BX76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S117" s="2" t="str">
        <f aca="false">CW76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M118" s="2"/>
      <c r="V118" s="2" t="str">
        <f aca="false">Z77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U118" s="2" t="str">
        <f aca="false">AY77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T118" s="2" t="str">
        <f aca="false">BX77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S118" s="2" t="str">
        <f aca="false">CW77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M119" s="2"/>
      <c r="V119" s="2" t="str">
        <f aca="false">Z78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U119" s="2" t="str">
        <f aca="false">AY78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T119" s="2" t="str">
        <f aca="false">BX78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S119" s="2" t="str">
        <f aca="false">CW78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M120" s="2"/>
      <c r="V120" s="2" t="str">
        <f aca="false">Z79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U120" s="2" t="str">
        <f aca="false">AY79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T120" s="2" t="str">
        <f aca="false">BX79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S120" s="2" t="str">
        <f aca="false">CW79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M121" s="2"/>
      <c r="V121" s="2" t="str">
        <f aca="false">Z80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U121" s="2" t="str">
        <f aca="false">AY80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T121" s="2" t="str">
        <f aca="false">BX80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S121" s="2" t="str">
        <f aca="false">CW80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M122" s="2"/>
      <c r="V122" s="2" t="str">
        <f aca="false">Z81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U122" s="2" t="str">
        <f aca="false">AY81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T122" s="2" t="str">
        <f aca="false">BX81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S122" s="2" t="str">
        <f aca="false">CW81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M123" s="2"/>
      <c r="V123" s="2" t="str">
        <f aca="false">Z82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U123" s="2" t="str">
        <f aca="false">AY82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T123" s="2" t="str">
        <f aca="false">BX82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S123" s="2" t="str">
        <f aca="false">CW82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M124" s="2"/>
      <c r="V124" s="2" t="str">
        <f aca="false">Z83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U124" s="2" t="str">
        <f aca="false">AY83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T124" s="2" t="str">
        <f aca="false">BX83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S124" s="2" t="str">
        <f aca="false">CW83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35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36</v>
      </c>
      <c r="N125" s="2" t="s">
        <v>37</v>
      </c>
      <c r="O125" s="2" t="s">
        <v>38</v>
      </c>
      <c r="Z125" s="2" t="s">
        <v>39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36</v>
      </c>
      <c r="AM125" s="2" t="s">
        <v>37</v>
      </c>
      <c r="AN125" s="2" t="s">
        <v>38</v>
      </c>
      <c r="AY125" s="2" t="s">
        <v>40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36</v>
      </c>
      <c r="BL125" s="2" t="s">
        <v>37</v>
      </c>
      <c r="BM125" s="2" t="s">
        <v>38</v>
      </c>
      <c r="BX125" s="2" t="s">
        <v>41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36</v>
      </c>
      <c r="CK125" s="2" t="s">
        <v>37</v>
      </c>
      <c r="CL125" s="2" t="s">
        <v>38</v>
      </c>
      <c r="CW125" s="2" t="s">
        <v>42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36</v>
      </c>
      <c r="DJ125" s="2" t="s">
        <v>37</v>
      </c>
      <c r="DK125" s="2" t="s">
        <v>38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ROWAN</v>
      </c>
      <c r="C127" s="2" t="str">
        <f aca="false">IF(OR(C44="-",C85="",C85=" "),"",C85-C85*(O127/100))</f>
        <v/>
      </c>
      <c r="D127" s="2" t="str">
        <f aca="false">IF(OR(D44="-",D85="",D85=" "),"",D85-D85*(P127/100))</f>
        <v/>
      </c>
      <c r="E127" s="2" t="n">
        <f aca="false">IF(OR(E44="-",E85="",E85=" "),"",E85-E85*(Q127/100))</f>
        <v>657.2917192549</v>
      </c>
      <c r="F127" s="2" t="str">
        <f aca="false">IF(OR(F44="-",F85="",F85=" "),"",F85-F85*(R127/100))</f>
        <v/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str">
        <f aca="false">IF(OR(I44="-",I85="",I85=" "),"",I85+I85*(U127/100))</f>
        <v/>
      </c>
      <c r="J127" s="2" t="str">
        <f aca="false">IF(OR(J44="-",J85="",J85=" "),"",J85+J85*(V127/100))</f>
        <v/>
      </c>
      <c r="K127" s="2" t="str">
        <f aca="false">IF(OR(K44="-",K85="",K85=" "),"",K85+K85*(W127/100))</f>
        <v/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ROWAN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n">
        <f aca="false">IF(OR(AD44="-",Z85="",Z85=" "),"",Z85-Z85*(AP127/100))</f>
        <v>821.6146490686</v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ROWAN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ROWAN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ROWAN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AKT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n">
        <f aca="false">IF(OR(E45="-",E86="",E86=" "),"",E86-E86*(Q128/100))</f>
        <v>68.230191</v>
      </c>
      <c r="F128" s="2" t="str">
        <f aca="false">IF(OR(F45="-",F86="",F86=" "),"",F86-F86*(R128/100))</f>
        <v/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str">
        <f aca="false">IF(OR(J45="-",J86="",J86=" "),"",J86+J86*(V128/100))</f>
        <v/>
      </c>
      <c r="K128" s="2" t="str">
        <f aca="false">IF(OR(K45="-",K86="",K86=" "),"",K86+K86*(W128/100))</f>
        <v/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AKT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n">
        <f aca="false">IF(OR(AD45="-",Z86="",Z86=" "),"",Z86-Z86*(AP128/100))</f>
        <v>84.845031</v>
      </c>
      <c r="AE128" s="2" t="str">
        <f aca="false">IF(OR(AE45="-",AA86="",AA86=" "),"",AA86-AA86*(AQ128/100))</f>
        <v/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str">
        <f aca="false">IF(OR(AJ45="-",AF86="",AF86=" "),"",AF86+AF86*(AV128/100))</f>
        <v/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AKT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AKT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AKT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JUNO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str">
        <f aca="false">IF(OR(E46="-",E87="",E87=" "),"",E87-E87*(Q129/100))</f>
        <v/>
      </c>
      <c r="F129" s="2" t="n">
        <f aca="false">IF(OR(F46="-",F87="",F87=" "),"",F87-F87*(R129/100))</f>
        <v>5.039157</v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str">
        <f aca="false">IF(OR(J46="-",J87="",J87=" "),"",J87+J87*(V129/100))</f>
        <v/>
      </c>
      <c r="K129" s="2" t="n">
        <f aca="false">IF(OR(K46="-",K87="",K87=" "),"",K87+K87*(W129/100))</f>
        <v>5.07007125245472</v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JUNO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str">
        <f aca="false">IF(OR(AD46="-",Z87="",Z87=" "),"",Z87-Z87*(AP129/100))</f>
        <v/>
      </c>
      <c r="AE129" s="2" t="n">
        <f aca="false">IF(OR(AE46="-",AA87="",AA87=" "),"",AA87-AA87*(AQ129/100))</f>
        <v>6.298862</v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n">
        <f aca="false">IF(OR(AJ46="-",AF87="",AF87=" "),"",AF87+AF87*(AV129/100))</f>
        <v>6.33767365998681</v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JUNO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JUNO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JUNO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ATOM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n">
        <f aca="false">IF(OR(E47="-",E88="",E88=" "),"",E88-E88*(Q130/100))</f>
        <v>3.399413</v>
      </c>
      <c r="F130" s="2" t="n">
        <f aca="false">IF(OR(F47="-",F88="",F88=" "),"",F88-F88*(R130/100))</f>
        <v>3.421632</v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n">
        <f aca="false">IF(OR(K47="-",K88="",K88=" "),"",K88+K88*(W130/100))</f>
        <v>3.46346945551494</v>
      </c>
      <c r="L130" s="2" t="str">
        <f aca="false">IF(OR(L47="-",L88="",L88=" "),"",L88+L88*(X130/100))</f>
        <v/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ATOM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n">
        <f aca="false">IF(OR(AD47="-",Z88="",Z88=" "),"",Z88-Z88*(AP130/100))</f>
        <v>4.249266</v>
      </c>
      <c r="AE130" s="2" t="n">
        <f aca="false">IF(OR(AE47="-",AA88="",AA88=" "),"",AA88-AA88*(AQ130/100))</f>
        <v>4.276968</v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n">
        <f aca="false">IF(OR(AJ47="-",AF88="",AF88=" "),"",AF88+AF88*(AV130/100))</f>
        <v>4.32940935623843</v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ATOM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ATOM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ATOM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/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str">
        <f aca="false">IF(OR(E48="-",E89="",E89=" "),"",E89-E89*(Q131/100))</f>
        <v/>
      </c>
      <c r="F131" s="2" t="str">
        <f aca="false">IF(OR(F48="-",F89="",F89=" "),"",F89-F89*(R131/100))</f>
        <v/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str">
        <f aca="false">IF(OR(J48="-",J89="",J89=" "),"",J89+J89*(V131/100))</f>
        <v/>
      </c>
      <c r="K131" s="2" t="str">
        <f aca="false">IF(OR(K48="-",K89="",K89=" "),"",K89+K89*(W131/100))</f>
        <v/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/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/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/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/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/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"),"",E90-E90*(Q132/100))</f>
        <v/>
      </c>
      <c r="F132" s="2" t="str">
        <f aca="false">IF(OR(F49="-",F90="",F90=" "),"",F90-F90*(R132/100))</f>
        <v/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str">
        <f aca="false">IF(OR(K49="-",K90="",K90=" "),"",K90+K90*(W132/100))</f>
        <v/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/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/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/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/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/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str">
        <f aca="false">IF(OR(F50="-",F91="",F91=" "),"",F91-F91*(R133/100))</f>
        <v/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str">
        <f aca="false">IF(OR(K50="-",K91="",K91=" "),"",K91+K91*(W133/100))</f>
        <v/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/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/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/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/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/>
      </c>
      <c r="C134" s="2" t="str">
        <f aca="false">IF(OR(C51="-",C92="",C92=" "),"",C92-C92*(O134/100))</f>
        <v/>
      </c>
      <c r="D134" s="2" t="str">
        <f aca="false">IF(OR(D51="-",D92="",D92=" "),"",D92-D92*(P134/100))</f>
        <v/>
      </c>
      <c r="E134" s="2" t="str">
        <f aca="false">IF(OR(E51="-",E92="",E92=" "),"",E92-E92*(Q134/100))</f>
        <v/>
      </c>
      <c r="F134" s="2" t="str">
        <f aca="false">IF(OR(F51="-",F92="",F92=" "),"",F92-F92*(R134/100))</f>
        <v/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str">
        <f aca="false">IF(OR(I51="-",I92="",I92=" "),"",I92+I92*(U134/100))</f>
        <v/>
      </c>
      <c r="J134" s="2" t="str">
        <f aca="false">IF(OR(J51="-",J92="",J92=" "),"",J92+J92*(V134/100))</f>
        <v/>
      </c>
      <c r="K134" s="2" t="str">
        <f aca="false">IF(OR(K51="-",K92="",K92=" "),"",K92+K92*(W134/100))</f>
        <v/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/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/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/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/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43</v>
      </c>
      <c r="M167" s="2" t="s">
        <v>44</v>
      </c>
      <c r="Z167" s="2" t="s">
        <v>45</v>
      </c>
      <c r="AL167" s="2" t="s">
        <v>44</v>
      </c>
      <c r="AY167" s="2" t="s">
        <v>46</v>
      </c>
      <c r="BK167" s="2" t="s">
        <v>44</v>
      </c>
      <c r="BX167" s="2" t="s">
        <v>47</v>
      </c>
      <c r="CJ167" s="2" t="s">
        <v>44</v>
      </c>
      <c r="CW167" s="2" t="s">
        <v>48</v>
      </c>
      <c r="DI167" s="2" t="s">
        <v>44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49</v>
      </c>
      <c r="O168" s="2" t="s">
        <v>50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49</v>
      </c>
      <c r="AN168" s="2" t="s">
        <v>50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49</v>
      </c>
      <c r="BM168" s="2" t="s">
        <v>50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49</v>
      </c>
      <c r="CL168" s="2" t="s">
        <v>50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49</v>
      </c>
      <c r="DK168" s="2" t="s">
        <v>50</v>
      </c>
    </row>
    <row r="169" customFormat="false" ht="15" hidden="false" customHeight="true" outlineLevel="0" collapsed="false">
      <c r="A169" s="2" t="str">
        <f aca="false">A44</f>
        <v>ROWAN</v>
      </c>
      <c r="C169" s="2" t="str">
        <f aca="false">IF(OR(H44="-",H85="",H85=" "),"",H127/M169*N169)</f>
        <v/>
      </c>
      <c r="D169" s="2" t="str">
        <f aca="false">IF(OR(I44="-",I85="",I85=" "),"",I127/M169*N169)</f>
        <v/>
      </c>
      <c r="E169" s="2" t="str">
        <f aca="false">IF(OR(J44="-",J85="",J85=" "),"",J127/M169*N169)</f>
        <v/>
      </c>
      <c r="F169" s="2" t="str">
        <f aca="false">IF(OR(K44="-",K85="",K85=" "),"",K127/M169*N169)</f>
        <v/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ROWAN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100</v>
      </c>
      <c r="AM169" s="2" t="n">
        <f aca="false">P1</f>
        <v>0.25</v>
      </c>
      <c r="AN169" s="2" t="n">
        <f aca="false">S1</f>
        <v>100</v>
      </c>
      <c r="AY169" s="2" t="str">
        <f aca="false">AY44</f>
        <v>ROWAN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ROWAN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ROWAN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AKT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str">
        <f aca="false">IF(OR(J45="-",J86="",J86=" "),"",J128/M170*N170)</f>
        <v/>
      </c>
      <c r="F170" s="2" t="str">
        <f aca="false">IF(OR(K45="-",K86="",K86=" "),"",K128/M170*N170)</f>
        <v/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AKT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str">
        <f aca="false">IF(OR(AJ45="-",AF86="",AF86=" "),"",AJ128/AL170*AM170)</f>
        <v/>
      </c>
      <c r="AF170" s="2" t="str">
        <f aca="false">IF(OR(AK45="-",AG86="",AG86=" "),"",AK128/AL170*AM170)</f>
        <v/>
      </c>
      <c r="AL170" s="2" t="n">
        <f aca="false">AL169</f>
        <v>100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AKT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AKT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AKT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JUNO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str">
        <f aca="false">IF(OR(J46="-",J87="",J87=" "),"",J129/M171*N171)</f>
        <v/>
      </c>
      <c r="F171" s="2" t="n">
        <f aca="false">IF(OR(K46="-",K87="",K87=" "),"",K129/M171*N171)</f>
        <v>0.015843972663921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JUNO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n">
        <f aca="false">IF(OR(AJ46="-",AF87="",AF87=" "),"",AJ129/AL171*AM171)</f>
        <v>0.015844184149967</v>
      </c>
      <c r="AF171" s="2" t="str">
        <f aca="false">IF(OR(AK46="-",AG87="",AG87=" "),"",AK129/AL171*AM171)</f>
        <v/>
      </c>
      <c r="AL171" s="2" t="n">
        <f aca="false">AL170</f>
        <v>100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JUNO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JUNO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JUNO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ATOM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n">
        <f aca="false">IF(OR(K47="-",K88="",K88=" "),"",K130/M172*N172)</f>
        <v>0.0108233420484842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ATOM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n">
        <f aca="false">IF(OR(AJ47="-",AF88="",AF88=" "),"",AJ130/AL172*AM172)</f>
        <v>0.0108235233905961</v>
      </c>
      <c r="AF172" s="2" t="str">
        <f aca="false">IF(OR(AK47="-",AG88="",AG88=" "),"",AK130/AL172*AM172)</f>
        <v/>
      </c>
      <c r="AL172" s="2" t="n">
        <f aca="false">AL171</f>
        <v>100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ATOM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ATOM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ATOM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/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str">
        <f aca="false">IF(OR(K48="-",K89="",K89=" "),"",K131/M173*N173)</f>
        <v/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/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100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/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/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/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/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str">
        <f aca="false">IF(OR(K49="-",K90="",K90=" "),"",K132/M174*N174)</f>
        <v/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/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100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/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/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/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/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str">
        <f aca="false">IF(OR(K50="-",K91="",K91=" "),"",K133/M175*N175)</f>
        <v/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/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100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/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/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/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/>
      </c>
      <c r="C176" s="2" t="str">
        <f aca="false">IF(OR(H51="-",H92="",H92=" "),"",H134/M176*N176)</f>
        <v/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str">
        <f aca="false">IF(OR(K51="-",K92="",K92=" "),"",K134/M176*N176)</f>
        <v/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/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100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/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/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/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/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100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/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/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/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/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100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/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/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/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/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100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/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/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/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/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100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/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/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/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100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100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100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100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100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100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100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100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100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100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100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100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100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100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100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100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100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100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100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100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100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100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100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100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100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100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100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100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51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52</v>
      </c>
      <c r="AB209" s="2" t="s">
        <v>2</v>
      </c>
      <c r="AF209" s="2" t="s">
        <v>53</v>
      </c>
      <c r="AJ209" s="2" t="s">
        <v>4</v>
      </c>
      <c r="AN209" s="2" t="s">
        <v>5</v>
      </c>
      <c r="AR209" s="2" t="s">
        <v>6</v>
      </c>
      <c r="AY209" s="2" t="s">
        <v>54</v>
      </c>
      <c r="BA209" s="2" t="s">
        <v>2</v>
      </c>
      <c r="BE209" s="2" t="s">
        <v>53</v>
      </c>
      <c r="BI209" s="2" t="s">
        <v>4</v>
      </c>
      <c r="BM209" s="2" t="s">
        <v>5</v>
      </c>
      <c r="BQ209" s="2" t="s">
        <v>6</v>
      </c>
      <c r="BX209" s="2" t="s">
        <v>55</v>
      </c>
      <c r="BZ209" s="2" t="s">
        <v>2</v>
      </c>
      <c r="CD209" s="2" t="s">
        <v>53</v>
      </c>
      <c r="CH209" s="2" t="s">
        <v>4</v>
      </c>
      <c r="CL209" s="2" t="s">
        <v>5</v>
      </c>
      <c r="CP209" s="2" t="s">
        <v>6</v>
      </c>
      <c r="CW209" s="2" t="s">
        <v>56</v>
      </c>
      <c r="CY209" s="2" t="s">
        <v>2</v>
      </c>
      <c r="DC209" s="2" t="s">
        <v>53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57</v>
      </c>
      <c r="D210" s="2" t="s">
        <v>58</v>
      </c>
      <c r="E210" s="2" t="s">
        <v>59</v>
      </c>
      <c r="F210" s="2" t="s">
        <v>60</v>
      </c>
      <c r="G210" s="2" t="s">
        <v>61</v>
      </c>
      <c r="H210" s="2" t="s">
        <v>62</v>
      </c>
      <c r="I210" s="2" t="s">
        <v>63</v>
      </c>
      <c r="J210" s="2" t="s">
        <v>64</v>
      </c>
      <c r="K210" s="2" t="s">
        <v>65</v>
      </c>
      <c r="L210" s="2" t="s">
        <v>66</v>
      </c>
      <c r="M210" s="2" t="s">
        <v>67</v>
      </c>
      <c r="N210" s="2" t="s">
        <v>68</v>
      </c>
      <c r="O210" s="2" t="s">
        <v>69</v>
      </c>
      <c r="P210" s="2" t="s">
        <v>70</v>
      </c>
      <c r="Q210" s="2" t="s">
        <v>71</v>
      </c>
      <c r="R210" s="2" t="s">
        <v>72</v>
      </c>
      <c r="S210" s="2" t="s">
        <v>73</v>
      </c>
      <c r="T210" s="2" t="s">
        <v>74</v>
      </c>
      <c r="U210" s="2" t="s">
        <v>75</v>
      </c>
      <c r="V210" s="2" t="s">
        <v>76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ROWAN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ROWAN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ROWAN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ROWAN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ROWAN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AKT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AKT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AKT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AKT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AKT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JUNO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JUNO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JUNO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JUNO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JUNO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ATOM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ATOM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ATOM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ATOM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ATOM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/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/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/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/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/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/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/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/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/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/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/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/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/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/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/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/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/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/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/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/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77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78</v>
      </c>
      <c r="AB251" s="2" t="s">
        <v>2</v>
      </c>
      <c r="AF251" s="2" t="s">
        <v>53</v>
      </c>
      <c r="AJ251" s="2" t="s">
        <v>4</v>
      </c>
      <c r="AN251" s="2" t="s">
        <v>5</v>
      </c>
      <c r="AR251" s="2" t="s">
        <v>6</v>
      </c>
      <c r="AY251" s="2" t="s">
        <v>79</v>
      </c>
      <c r="BA251" s="2" t="s">
        <v>2</v>
      </c>
      <c r="BE251" s="2" t="s">
        <v>53</v>
      </c>
      <c r="BI251" s="2" t="s">
        <v>4</v>
      </c>
      <c r="BM251" s="2" t="s">
        <v>5</v>
      </c>
      <c r="BQ251" s="2" t="s">
        <v>6</v>
      </c>
      <c r="BX251" s="2" t="s">
        <v>80</v>
      </c>
      <c r="BZ251" s="2" t="s">
        <v>2</v>
      </c>
      <c r="CD251" s="2" t="s">
        <v>53</v>
      </c>
      <c r="CH251" s="2" t="s">
        <v>4</v>
      </c>
      <c r="CL251" s="2" t="s">
        <v>5</v>
      </c>
      <c r="CP251" s="2" t="s">
        <v>6</v>
      </c>
      <c r="CW251" s="2" t="s">
        <v>81</v>
      </c>
      <c r="CY251" s="2" t="s">
        <v>2</v>
      </c>
      <c r="DC251" s="2" t="s">
        <v>53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82</v>
      </c>
      <c r="X252" s="2" t="s">
        <v>50</v>
      </c>
      <c r="Y252" s="2" t="s">
        <v>83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82</v>
      </c>
      <c r="AW252" s="2" t="s">
        <v>50</v>
      </c>
      <c r="AX252" s="2" t="s">
        <v>83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82</v>
      </c>
      <c r="BV252" s="2" t="s">
        <v>50</v>
      </c>
      <c r="BW252" s="2" t="s">
        <v>83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82</v>
      </c>
      <c r="CU252" s="2" t="s">
        <v>50</v>
      </c>
      <c r="CV252" s="2" t="s">
        <v>83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82</v>
      </c>
      <c r="DT252" s="2" t="s">
        <v>50</v>
      </c>
      <c r="DU252" s="2" t="s">
        <v>83</v>
      </c>
      <c r="DV252" s="2" t="s">
        <v>84</v>
      </c>
      <c r="DW252" s="2" t="s">
        <v>85</v>
      </c>
      <c r="DX252" s="2" t="s">
        <v>83</v>
      </c>
      <c r="DY252" s="2" t="s">
        <v>86</v>
      </c>
      <c r="DZ252" s="2" t="s">
        <v>87</v>
      </c>
    </row>
    <row r="253" customFormat="false" ht="15" hidden="false" customHeight="true" outlineLevel="0" collapsed="false">
      <c r="A253" s="2" t="str">
        <f aca="false">A44</f>
        <v>ROWAN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ROWAN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ROWAN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ROWAN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ROWAN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AKT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AKT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AKT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AKT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AKT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JUNO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JUNO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JUNO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JUNO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JUNO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ATOM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ATOM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ATOM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ATOM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ATOM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/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/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/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/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/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/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/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/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/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/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/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/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/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/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/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/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/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/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/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/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88</v>
      </c>
      <c r="Z293" s="2" t="s">
        <v>89</v>
      </c>
      <c r="AY293" s="2" t="s">
        <v>90</v>
      </c>
      <c r="BX293" s="2" t="s">
        <v>91</v>
      </c>
      <c r="CW293" s="2" t="s">
        <v>92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93</v>
      </c>
      <c r="AB334" s="2" t="s">
        <v>93</v>
      </c>
      <c r="BA334" s="2" t="s">
        <v>93</v>
      </c>
      <c r="BZ334" s="2" t="s">
        <v>93</v>
      </c>
      <c r="CY334" s="2" t="s">
        <v>93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6">
    <mergeCell ref="A1:A2"/>
    <mergeCell ref="B1:B2"/>
    <mergeCell ref="C2:G2"/>
    <mergeCell ref="H2:L2"/>
    <mergeCell ref="B3:B6"/>
    <mergeCell ref="M3:M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>openpyxl</dc:creator>
  <dc:description/>
  <dc:language>en-US</dc:language>
  <cp:lastModifiedBy>Пользователь Windows</cp:lastModifiedBy>
  <dcterms:modified xsi:type="dcterms:W3CDTF">2022-04-21T15:49:56Z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