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5 SEMESTAR\Informacioni sistemi 1\Projektni zadatak\"/>
    </mc:Choice>
  </mc:AlternateContent>
  <bookViews>
    <workbookView xWindow="0" yWindow="0" windowWidth="15345" windowHeight="4455"/>
  </bookViews>
  <sheets>
    <sheet name="Prioritetizacija zahtev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/>
  <c r="H22" i="1" l="1"/>
  <c r="I10" i="1" s="1"/>
  <c r="F22" i="1"/>
  <c r="G10" i="1" s="1"/>
  <c r="I17" i="1" l="1"/>
  <c r="I12" i="1"/>
  <c r="G5" i="1"/>
  <c r="G12" i="1"/>
  <c r="I15" i="1"/>
  <c r="I5" i="1"/>
  <c r="I20" i="1"/>
  <c r="I16" i="1"/>
  <c r="I19" i="1"/>
  <c r="I7" i="1"/>
  <c r="I8" i="1"/>
  <c r="I18" i="1"/>
  <c r="I11" i="1"/>
  <c r="I6" i="1"/>
  <c r="I13" i="1"/>
  <c r="I4" i="1"/>
  <c r="I9" i="1"/>
  <c r="I21" i="1"/>
  <c r="I14" i="1"/>
  <c r="G7" i="1"/>
  <c r="G19" i="1"/>
  <c r="G13" i="1"/>
  <c r="G8" i="1"/>
  <c r="G18" i="1"/>
  <c r="G16" i="1"/>
  <c r="G11" i="1"/>
  <c r="G6" i="1"/>
  <c r="G4" i="1"/>
  <c r="G9" i="1"/>
  <c r="G21" i="1"/>
  <c r="G14" i="1"/>
  <c r="G17" i="1"/>
  <c r="G20" i="1"/>
  <c r="G15" i="1"/>
  <c r="G22" i="1" l="1"/>
  <c r="I22" i="1"/>
  <c r="C22" i="1" l="1"/>
  <c r="B22" i="1"/>
  <c r="D5" i="1" l="1"/>
  <c r="D17" i="1"/>
  <c r="D4" i="1"/>
  <c r="D7" i="1"/>
  <c r="D14" i="1"/>
  <c r="D13" i="1"/>
  <c r="D18" i="1"/>
  <c r="D15" i="1"/>
  <c r="D21" i="1"/>
  <c r="D6" i="1"/>
  <c r="D8" i="1"/>
  <c r="D19" i="1"/>
  <c r="D9" i="1"/>
  <c r="D11" i="1"/>
  <c r="D16" i="1"/>
  <c r="D20" i="1"/>
  <c r="D22" i="1" l="1"/>
  <c r="E10" i="1" s="1"/>
  <c r="J10" i="1" s="1"/>
  <c r="E16" i="1" l="1"/>
  <c r="J16" i="1" s="1"/>
  <c r="E12" i="1"/>
  <c r="J12" i="1" s="1"/>
  <c r="E14" i="1"/>
  <c r="J14" i="1" s="1"/>
  <c r="E18" i="1"/>
  <c r="J18" i="1" s="1"/>
  <c r="E7" i="1"/>
  <c r="J7" i="1" s="1"/>
  <c r="E4" i="1"/>
  <c r="J4" i="1" s="1"/>
  <c r="E15" i="1"/>
  <c r="J15" i="1" s="1"/>
  <c r="E13" i="1"/>
  <c r="J13" i="1" s="1"/>
  <c r="E17" i="1"/>
  <c r="J17" i="1" s="1"/>
  <c r="E19" i="1"/>
  <c r="J19" i="1" s="1"/>
  <c r="E21" i="1"/>
  <c r="J21" i="1" s="1"/>
  <c r="E6" i="1"/>
  <c r="J6" i="1" s="1"/>
  <c r="E8" i="1"/>
  <c r="J8" i="1" s="1"/>
  <c r="E5" i="1"/>
  <c r="J5" i="1" s="1"/>
  <c r="E20" i="1"/>
  <c r="J20" i="1" s="1"/>
  <c r="E9" i="1"/>
  <c r="J9" i="1" s="1"/>
  <c r="E11" i="1"/>
  <c r="J11" i="1" s="1"/>
  <c r="E22" i="1" l="1"/>
</calcChain>
</file>

<file path=xl/sharedStrings.xml><?xml version="1.0" encoding="utf-8"?>
<sst xmlns="http://schemas.openxmlformats.org/spreadsheetml/2006/main" count="30" uniqueCount="30">
  <si>
    <t>Relativne veličine:</t>
  </si>
  <si>
    <t>Relativna korist</t>
  </si>
  <si>
    <t>Relativna kazna</t>
  </si>
  <si>
    <t>Ukupna vrednost</t>
  </si>
  <si>
    <t>Vrednost %</t>
  </si>
  <si>
    <t>Relativna cena</t>
  </si>
  <si>
    <t>Cena %</t>
  </si>
  <si>
    <t>Relativni rizik</t>
  </si>
  <si>
    <t>Prioritet</t>
  </si>
  <si>
    <t>Svojstvo</t>
  </si>
  <si>
    <t>Reklamacije</t>
  </si>
  <si>
    <t>Evidencija i angažovanje saradnika</t>
  </si>
  <si>
    <t>Evidencija zaposlenih</t>
  </si>
  <si>
    <t>Evidencija zarada zaposlenih</t>
  </si>
  <si>
    <t>Rangiranje zaposlenih - Radnik meseca</t>
  </si>
  <si>
    <t>Evidencija naplata potraživanja</t>
  </si>
  <si>
    <t>Anketiranje, analiza rezultata</t>
  </si>
  <si>
    <t>Evidencija bolovanja, odmora i odsustava</t>
  </si>
  <si>
    <t>Vođenje evidencije o klijentima</t>
  </si>
  <si>
    <t>Slanje hit ponuda klijentima</t>
  </si>
  <si>
    <t>Vođenje evidencije o nekretninama</t>
  </si>
  <si>
    <t>Spisak nekretnina po kriterijumima</t>
  </si>
  <si>
    <t>Postavljanje oglasa za nekretnine</t>
  </si>
  <si>
    <t>Evidencija obilazaka nekretnina</t>
  </si>
  <si>
    <t>Evidencija čišćenja i popravki nekretnina</t>
  </si>
  <si>
    <t>Ukupno</t>
  </si>
  <si>
    <t>Rizik %</t>
  </si>
  <si>
    <t>Izveštaj o zaradama zaposlenih</t>
  </si>
  <si>
    <t>Izveštaj o prodatim i izdatim nekretninama</t>
  </si>
  <si>
    <t>Izveštaj poslovanja - Sve uplate i isplate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</si>
</sst>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3" borderId="3" xfId="3" applyBorder="1"/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0" fontId="3" fillId="2" borderId="3" xfId="2" applyFont="1" applyBorder="1" applyAlignment="1">
      <alignment horizontal="center" vertical="center" wrapText="1"/>
    </xf>
    <xf numFmtId="0" fontId="3" fillId="2" borderId="4" xfId="2" applyFont="1" applyBorder="1" applyAlignment="1">
      <alignment horizontal="center" vertical="center" wrapText="1"/>
    </xf>
    <xf numFmtId="0" fontId="3" fillId="2" borderId="5" xfId="2" applyFont="1" applyBorder="1" applyAlignment="1">
      <alignment horizontal="center" vertical="center" wrapText="1"/>
    </xf>
    <xf numFmtId="0" fontId="3" fillId="2" borderId="1" xfId="2" applyFont="1" applyBorder="1"/>
    <xf numFmtId="0" fontId="3" fillId="2" borderId="2" xfId="2" applyFont="1" applyBorder="1" applyAlignment="1">
      <alignment horizontal="center" vertical="center"/>
    </xf>
    <xf numFmtId="9" fontId="3" fillId="2" borderId="2" xfId="2" applyNumberFormat="1" applyFont="1" applyBorder="1" applyAlignment="1">
      <alignment horizontal="center" vertical="center"/>
    </xf>
    <xf numFmtId="0" fontId="3" fillId="2" borderId="2" xfId="2" applyNumberFormat="1" applyFont="1" applyBorder="1" applyAlignment="1">
      <alignment horizontal="center" vertical="center"/>
    </xf>
    <xf numFmtId="9" fontId="3" fillId="2" borderId="5" xfId="1" applyNumberFormat="1" applyFont="1" applyFill="1" applyBorder="1" applyAlignment="1">
      <alignment horizontal="center" vertical="center"/>
    </xf>
    <xf numFmtId="2" fontId="4" fillId="2" borderId="5" xfId="2" applyNumberFormat="1" applyFont="1" applyBorder="1" applyAlignment="1">
      <alignment horizontal="center" vertical="center"/>
    </xf>
    <xf numFmtId="0" fontId="0" fillId="3" borderId="3" xfId="3" applyFont="1" applyBorder="1"/>
  </cellXfs>
  <cellStyles count="4">
    <cellStyle name="60% - Accent2" xfId="3" builtinId="36"/>
    <cellStyle name="Accent2" xfId="2" builtinId="3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D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4" sqref="J4:J21"/>
    </sheetView>
  </sheetViews>
  <sheetFormatPr defaultRowHeight="15" x14ac:dyDescent="0.25"/>
  <cols>
    <col min="1" max="1" width="39.140625" bestFit="1" customWidth="1"/>
    <col min="2" max="10" width="9.7109375" style="2" customWidth="1"/>
  </cols>
  <sheetData>
    <row r="1" spans="1:10" x14ac:dyDescent="0.25">
      <c r="A1" t="s">
        <v>0</v>
      </c>
      <c r="B1" s="3">
        <v>1</v>
      </c>
      <c r="C1" s="3">
        <v>1</v>
      </c>
      <c r="G1" s="2">
        <v>1</v>
      </c>
      <c r="I1" s="2">
        <v>0.5</v>
      </c>
    </row>
    <row r="2" spans="1:10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t="30" x14ac:dyDescent="0.25">
      <c r="A3" s="11" t="s">
        <v>9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26</v>
      </c>
      <c r="J3" s="13" t="s">
        <v>8</v>
      </c>
    </row>
    <row r="4" spans="1:10" ht="15.75" x14ac:dyDescent="0.25">
      <c r="A4" s="6" t="s">
        <v>20</v>
      </c>
      <c r="B4" s="7">
        <v>9</v>
      </c>
      <c r="C4" s="7">
        <v>9</v>
      </c>
      <c r="D4" s="8">
        <f>B4*$B$1+C4*$C$1</f>
        <v>18</v>
      </c>
      <c r="E4" s="9">
        <f>D4/$D$22</f>
        <v>8.1447963800904979E-2</v>
      </c>
      <c r="F4" s="7">
        <v>4</v>
      </c>
      <c r="G4" s="9">
        <f>F4/$F$22</f>
        <v>5.0632911392405063E-2</v>
      </c>
      <c r="H4" s="7">
        <v>4</v>
      </c>
      <c r="I4" s="10">
        <f>H4/$H$22</f>
        <v>5.0632911392405063E-2</v>
      </c>
      <c r="J4" s="19">
        <f>E4/(G4*$G$1+I4*$I$1)</f>
        <v>1.0723981900452488</v>
      </c>
    </row>
    <row r="5" spans="1:10" ht="15.75" x14ac:dyDescent="0.25">
      <c r="A5" s="6" t="s">
        <v>18</v>
      </c>
      <c r="B5" s="7">
        <v>8</v>
      </c>
      <c r="C5" s="7">
        <v>9</v>
      </c>
      <c r="D5" s="7">
        <f>B5*$B$1+C5*$C$1</f>
        <v>17</v>
      </c>
      <c r="E5" s="9">
        <f>D5/$D$22</f>
        <v>7.6923076923076927E-2</v>
      </c>
      <c r="F5" s="7">
        <v>4</v>
      </c>
      <c r="G5" s="9">
        <f>F5/$F$22</f>
        <v>5.0632911392405063E-2</v>
      </c>
      <c r="H5" s="7">
        <v>4</v>
      </c>
      <c r="I5" s="10">
        <f>H5/$H$22</f>
        <v>5.0632911392405063E-2</v>
      </c>
      <c r="J5" s="19">
        <f>E5/(G5*$G$1+I5*$I$1)</f>
        <v>1.0128205128205128</v>
      </c>
    </row>
    <row r="6" spans="1:10" ht="15.75" x14ac:dyDescent="0.25">
      <c r="A6" s="6" t="s">
        <v>12</v>
      </c>
      <c r="B6" s="7">
        <v>8</v>
      </c>
      <c r="C6" s="7">
        <v>9</v>
      </c>
      <c r="D6" s="7">
        <f>B6*$B$1+C6*$C$1</f>
        <v>17</v>
      </c>
      <c r="E6" s="9">
        <f>D6/$D$22</f>
        <v>7.6923076923076927E-2</v>
      </c>
      <c r="F6" s="7">
        <v>4</v>
      </c>
      <c r="G6" s="9">
        <f>F6/$F$22</f>
        <v>5.0632911392405063E-2</v>
      </c>
      <c r="H6" s="7">
        <v>4</v>
      </c>
      <c r="I6" s="10">
        <f>H6/$H$22</f>
        <v>5.0632911392405063E-2</v>
      </c>
      <c r="J6" s="19">
        <f>E6/(G6*$G$1+I6*$I$1)</f>
        <v>1.0128205128205128</v>
      </c>
    </row>
    <row r="7" spans="1:10" ht="15.75" x14ac:dyDescent="0.25">
      <c r="A7" s="6" t="s">
        <v>21</v>
      </c>
      <c r="B7" s="7">
        <v>9</v>
      </c>
      <c r="C7" s="7">
        <v>9</v>
      </c>
      <c r="D7" s="7">
        <f>B7*$B$1+C7*$C$1</f>
        <v>18</v>
      </c>
      <c r="E7" s="9">
        <f>D7/$D$22</f>
        <v>8.1447963800904979E-2</v>
      </c>
      <c r="F7" s="7">
        <v>5</v>
      </c>
      <c r="G7" s="9">
        <f>F7/$F$22</f>
        <v>6.3291139240506333E-2</v>
      </c>
      <c r="H7" s="7">
        <v>5</v>
      </c>
      <c r="I7" s="10">
        <f>H7/$H$22</f>
        <v>6.3291139240506333E-2</v>
      </c>
      <c r="J7" s="19">
        <f>E7/(G7*$G$1+I7*$I$1)</f>
        <v>0.85791855203619904</v>
      </c>
    </row>
    <row r="8" spans="1:10" ht="15.75" x14ac:dyDescent="0.25">
      <c r="A8" s="6" t="s">
        <v>13</v>
      </c>
      <c r="B8" s="7">
        <v>8</v>
      </c>
      <c r="C8" s="7">
        <v>8</v>
      </c>
      <c r="D8" s="7">
        <f>B8*$B$1+C8*$C$1</f>
        <v>16</v>
      </c>
      <c r="E8" s="9">
        <f>D8/$D$22</f>
        <v>7.2398190045248875E-2</v>
      </c>
      <c r="F8" s="7">
        <v>5</v>
      </c>
      <c r="G8" s="9">
        <f>F8/$F$22</f>
        <v>6.3291139240506333E-2</v>
      </c>
      <c r="H8" s="7">
        <v>4</v>
      </c>
      <c r="I8" s="10">
        <f>H8/$H$22</f>
        <v>5.0632911392405063E-2</v>
      </c>
      <c r="J8" s="19">
        <f>E8/(G8*$G$1+I8*$I$1)</f>
        <v>0.81706528765352304</v>
      </c>
    </row>
    <row r="9" spans="1:10" ht="15.75" x14ac:dyDescent="0.25">
      <c r="A9" s="6" t="s">
        <v>15</v>
      </c>
      <c r="B9" s="7">
        <v>6</v>
      </c>
      <c r="C9" s="7">
        <v>7</v>
      </c>
      <c r="D9" s="7">
        <f>B9*$B$1+C9*$C$1</f>
        <v>13</v>
      </c>
      <c r="E9" s="9">
        <f>D9/$D$22</f>
        <v>5.8823529411764705E-2</v>
      </c>
      <c r="F9" s="7">
        <v>4</v>
      </c>
      <c r="G9" s="9">
        <f>F9/$F$22</f>
        <v>5.0632911392405063E-2</v>
      </c>
      <c r="H9" s="7">
        <v>4</v>
      </c>
      <c r="I9" s="10">
        <f>H9/$H$22</f>
        <v>5.0632911392405063E-2</v>
      </c>
      <c r="J9" s="19">
        <f>E9/(G9*$G$1+I9*$I$1)</f>
        <v>0.77450980392156854</v>
      </c>
    </row>
    <row r="10" spans="1:10" ht="15.75" x14ac:dyDescent="0.25">
      <c r="A10" s="20" t="s">
        <v>29</v>
      </c>
      <c r="B10" s="7">
        <v>9</v>
      </c>
      <c r="C10" s="7">
        <v>8</v>
      </c>
      <c r="D10" s="7">
        <f>B10*$B$1+C10*$C$1</f>
        <v>17</v>
      </c>
      <c r="E10" s="9">
        <f>D10/$D$22</f>
        <v>7.6923076923076927E-2</v>
      </c>
      <c r="F10" s="7">
        <v>6</v>
      </c>
      <c r="G10" s="9">
        <f>F10/$F$22</f>
        <v>7.5949367088607597E-2</v>
      </c>
      <c r="H10" s="7">
        <v>5</v>
      </c>
      <c r="I10" s="10">
        <f>H10/$H$22</f>
        <v>6.3291139240506333E-2</v>
      </c>
      <c r="J10" s="19">
        <f>E10/(G10*$G$1+I10*$I$1)</f>
        <v>0.71493212669683259</v>
      </c>
    </row>
    <row r="11" spans="1:10" ht="15.75" x14ac:dyDescent="0.25">
      <c r="A11" s="20" t="s">
        <v>27</v>
      </c>
      <c r="B11" s="7">
        <v>7</v>
      </c>
      <c r="C11" s="7">
        <v>8</v>
      </c>
      <c r="D11" s="7">
        <f>B11*$B$1+C11*$C$1</f>
        <v>15</v>
      </c>
      <c r="E11" s="9">
        <f>D11/$D$22</f>
        <v>6.7873303167420809E-2</v>
      </c>
      <c r="F11" s="7">
        <v>5</v>
      </c>
      <c r="G11" s="9">
        <f>F11/$F$22</f>
        <v>6.3291139240506333E-2</v>
      </c>
      <c r="H11" s="7">
        <v>5</v>
      </c>
      <c r="I11" s="10">
        <f>H11/$H$22</f>
        <v>6.3291139240506333E-2</v>
      </c>
      <c r="J11" s="19">
        <f>E11/(G11*$G$1+I11*$I$1)</f>
        <v>0.71493212669683248</v>
      </c>
    </row>
    <row r="12" spans="1:10" ht="15.75" x14ac:dyDescent="0.25">
      <c r="A12" s="20" t="s">
        <v>28</v>
      </c>
      <c r="B12" s="7">
        <v>7</v>
      </c>
      <c r="C12" s="7">
        <v>8</v>
      </c>
      <c r="D12" s="7">
        <f>B12*$B$1+C12*$C$1</f>
        <v>15</v>
      </c>
      <c r="E12" s="9">
        <f>D12/$D$22</f>
        <v>6.7873303167420809E-2</v>
      </c>
      <c r="F12" s="7">
        <v>5</v>
      </c>
      <c r="G12" s="9">
        <f>F12/$F$22</f>
        <v>6.3291139240506333E-2</v>
      </c>
      <c r="H12" s="7">
        <v>5</v>
      </c>
      <c r="I12" s="10">
        <f>H12/$H$22</f>
        <v>6.3291139240506333E-2</v>
      </c>
      <c r="J12" s="19">
        <f>E12/(G12*$G$1+I12*$I$1)</f>
        <v>0.71493212669683248</v>
      </c>
    </row>
    <row r="13" spans="1:10" ht="15.75" x14ac:dyDescent="0.25">
      <c r="A13" s="6" t="s">
        <v>23</v>
      </c>
      <c r="B13" s="7">
        <v>6</v>
      </c>
      <c r="C13" s="7">
        <v>7</v>
      </c>
      <c r="D13" s="7">
        <f>B13*$B$1+C13*$C$1</f>
        <v>13</v>
      </c>
      <c r="E13" s="9">
        <f>D13/$D$22</f>
        <v>5.8823529411764705E-2</v>
      </c>
      <c r="F13" s="7">
        <v>5</v>
      </c>
      <c r="G13" s="9">
        <f>F13/$F$22</f>
        <v>6.3291139240506333E-2</v>
      </c>
      <c r="H13" s="7">
        <v>4</v>
      </c>
      <c r="I13" s="10">
        <f>H13/$H$22</f>
        <v>5.0632911392405063E-2</v>
      </c>
      <c r="J13" s="19">
        <f>E13/(G13*$G$1+I13*$I$1)</f>
        <v>0.66386554621848737</v>
      </c>
    </row>
    <row r="14" spans="1:10" ht="15.75" x14ac:dyDescent="0.25">
      <c r="A14" s="6" t="s">
        <v>22</v>
      </c>
      <c r="B14" s="7">
        <v>5</v>
      </c>
      <c r="C14" s="7">
        <v>4</v>
      </c>
      <c r="D14" s="7">
        <f>B14*$B$1+C14*$C$1</f>
        <v>9</v>
      </c>
      <c r="E14" s="9">
        <f>D14/$D$22</f>
        <v>4.072398190045249E-2</v>
      </c>
      <c r="F14" s="7">
        <v>3</v>
      </c>
      <c r="G14" s="9">
        <f>F14/$F$22</f>
        <v>3.7974683544303799E-2</v>
      </c>
      <c r="H14" s="7">
        <v>4</v>
      </c>
      <c r="I14" s="10">
        <f>H14/$H$22</f>
        <v>5.0632911392405063E-2</v>
      </c>
      <c r="J14" s="19">
        <f>E14/(G14*$G$1+I14*$I$1)</f>
        <v>0.64343891402714926</v>
      </c>
    </row>
    <row r="15" spans="1:10" ht="15.75" x14ac:dyDescent="0.25">
      <c r="A15" s="6" t="s">
        <v>10</v>
      </c>
      <c r="B15" s="7">
        <v>2</v>
      </c>
      <c r="C15" s="7">
        <v>6</v>
      </c>
      <c r="D15" s="7">
        <f>B15*$B$1+C15*$C$1</f>
        <v>8</v>
      </c>
      <c r="E15" s="9">
        <f>D15/$D$22</f>
        <v>3.6199095022624438E-2</v>
      </c>
      <c r="F15" s="7">
        <v>3</v>
      </c>
      <c r="G15" s="9">
        <f>F15/$F$22</f>
        <v>3.7974683544303799E-2</v>
      </c>
      <c r="H15" s="7">
        <v>4</v>
      </c>
      <c r="I15" s="10">
        <f>H15/$H$22</f>
        <v>5.0632911392405063E-2</v>
      </c>
      <c r="J15" s="19">
        <f>E15/(G15*$G$1+I15*$I$1)</f>
        <v>0.57194570135746603</v>
      </c>
    </row>
    <row r="16" spans="1:10" ht="15.75" x14ac:dyDescent="0.25">
      <c r="A16" s="6" t="s">
        <v>17</v>
      </c>
      <c r="B16" s="7">
        <v>5</v>
      </c>
      <c r="C16" s="7">
        <v>5</v>
      </c>
      <c r="D16" s="7">
        <f>B16*$B$1+C16*$C$1</f>
        <v>10</v>
      </c>
      <c r="E16" s="9">
        <f>D16/$D$22</f>
        <v>4.5248868778280542E-2</v>
      </c>
      <c r="F16" s="7">
        <v>4</v>
      </c>
      <c r="G16" s="9">
        <f>F16/$F$22</f>
        <v>5.0632911392405063E-2</v>
      </c>
      <c r="H16" s="7">
        <v>5</v>
      </c>
      <c r="I16" s="10">
        <f>H16/$H$22</f>
        <v>6.3291139240506333E-2</v>
      </c>
      <c r="J16" s="19">
        <f>E16/(G16*$G$1+I16*$I$1)</f>
        <v>0.54994778976679437</v>
      </c>
    </row>
    <row r="17" spans="1:10" ht="15.75" x14ac:dyDescent="0.25">
      <c r="A17" s="6" t="s">
        <v>19</v>
      </c>
      <c r="B17" s="7">
        <v>4</v>
      </c>
      <c r="C17" s="7">
        <v>5</v>
      </c>
      <c r="D17" s="7">
        <f>B17*$B$1+C17*$C$1</f>
        <v>9</v>
      </c>
      <c r="E17" s="9">
        <f>D17/$D$22</f>
        <v>4.072398190045249E-2</v>
      </c>
      <c r="F17" s="7">
        <v>5</v>
      </c>
      <c r="G17" s="9">
        <f>F17/$F$22</f>
        <v>6.3291139240506333E-2</v>
      </c>
      <c r="H17" s="7">
        <v>5</v>
      </c>
      <c r="I17" s="10">
        <f>H17/$H$22</f>
        <v>6.3291139240506333E-2</v>
      </c>
      <c r="J17" s="19">
        <f>E17/(G17*$G$1+I17*$I$1)</f>
        <v>0.42895927601809952</v>
      </c>
    </row>
    <row r="18" spans="1:10" ht="15.75" x14ac:dyDescent="0.25">
      <c r="A18" s="6" t="s">
        <v>24</v>
      </c>
      <c r="B18" s="7">
        <v>3</v>
      </c>
      <c r="C18" s="7">
        <v>4</v>
      </c>
      <c r="D18" s="7">
        <f>B18*$B$1+C18*$C$1</f>
        <v>7</v>
      </c>
      <c r="E18" s="9">
        <f>D18/$D$22</f>
        <v>3.1674208144796379E-2</v>
      </c>
      <c r="F18" s="7">
        <v>4</v>
      </c>
      <c r="G18" s="9">
        <f>F18/$F$22</f>
        <v>5.0632911392405063E-2</v>
      </c>
      <c r="H18" s="7">
        <v>4</v>
      </c>
      <c r="I18" s="10">
        <f>H18/$H$22</f>
        <v>5.0632911392405063E-2</v>
      </c>
      <c r="J18" s="19">
        <f>E18/(G18*$G$1+I18*$I$1)</f>
        <v>0.4170437405731523</v>
      </c>
    </row>
    <row r="19" spans="1:10" ht="15.75" x14ac:dyDescent="0.25">
      <c r="A19" s="6" t="s">
        <v>14</v>
      </c>
      <c r="B19" s="7">
        <v>4</v>
      </c>
      <c r="C19" s="7">
        <v>4</v>
      </c>
      <c r="D19" s="7">
        <f>B19*$B$1+C19*$C$1</f>
        <v>8</v>
      </c>
      <c r="E19" s="9">
        <f>D19/$D$22</f>
        <v>3.6199095022624438E-2</v>
      </c>
      <c r="F19" s="7">
        <v>5</v>
      </c>
      <c r="G19" s="9">
        <f>F19/$F$22</f>
        <v>6.3291139240506333E-2</v>
      </c>
      <c r="H19" s="7">
        <v>5</v>
      </c>
      <c r="I19" s="10">
        <f>H19/$H$22</f>
        <v>6.3291139240506333E-2</v>
      </c>
      <c r="J19" s="19">
        <f>E19/(G19*$G$1+I19*$I$1)</f>
        <v>0.38129713423831074</v>
      </c>
    </row>
    <row r="20" spans="1:10" ht="15.75" x14ac:dyDescent="0.25">
      <c r="A20" s="6" t="s">
        <v>16</v>
      </c>
      <c r="B20" s="7">
        <v>3</v>
      </c>
      <c r="C20" s="7">
        <v>3</v>
      </c>
      <c r="D20" s="7">
        <f>B20*$B$1+C20*$C$1</f>
        <v>6</v>
      </c>
      <c r="E20" s="9">
        <f>D20/$D$22</f>
        <v>2.7149321266968326E-2</v>
      </c>
      <c r="F20" s="7">
        <v>4</v>
      </c>
      <c r="G20" s="9">
        <f>F20/$F$22</f>
        <v>5.0632911392405063E-2</v>
      </c>
      <c r="H20" s="7">
        <v>4</v>
      </c>
      <c r="I20" s="10">
        <f>H20/$H$22</f>
        <v>5.0632911392405063E-2</v>
      </c>
      <c r="J20" s="19">
        <f>E20/(G20*$G$1+I20*$I$1)</f>
        <v>0.3574660633484163</v>
      </c>
    </row>
    <row r="21" spans="1:10" ht="15.75" x14ac:dyDescent="0.25">
      <c r="A21" s="6" t="s">
        <v>11</v>
      </c>
      <c r="B21" s="7">
        <v>3</v>
      </c>
      <c r="C21" s="7">
        <v>2</v>
      </c>
      <c r="D21" s="7">
        <f>B21*$B$1+C21*$C$1</f>
        <v>5</v>
      </c>
      <c r="E21" s="9">
        <f>D21/$D$22</f>
        <v>2.2624434389140271E-2</v>
      </c>
      <c r="F21" s="7">
        <v>4</v>
      </c>
      <c r="G21" s="9">
        <f>F21/$F$22</f>
        <v>5.0632911392405063E-2</v>
      </c>
      <c r="H21" s="7">
        <v>4</v>
      </c>
      <c r="I21" s="10">
        <f>H21/$H$22</f>
        <v>5.0632911392405063E-2</v>
      </c>
      <c r="J21" s="19">
        <f>E21/(G21*$G$1+I21*$I$1)</f>
        <v>0.29788838612368024</v>
      </c>
    </row>
    <row r="22" spans="1:10" x14ac:dyDescent="0.25">
      <c r="A22" s="14" t="s">
        <v>25</v>
      </c>
      <c r="B22" s="15">
        <f>SUM(B4:B21)</f>
        <v>106</v>
      </c>
      <c r="C22" s="15">
        <f>SUM(C4:C21)</f>
        <v>115</v>
      </c>
      <c r="D22" s="15">
        <f>SUM(D4:D21)</f>
        <v>221</v>
      </c>
      <c r="E22" s="16">
        <f>SUM(E4:E21)</f>
        <v>0.99999999999999989</v>
      </c>
      <c r="F22" s="17">
        <f>SUM(F4:F21)</f>
        <v>79</v>
      </c>
      <c r="G22" s="16">
        <f>SUM(G4:G21)</f>
        <v>1.0000000000000002</v>
      </c>
      <c r="H22" s="17">
        <f>SUM(H4:H21)</f>
        <v>79</v>
      </c>
      <c r="I22" s="18">
        <f>SUM(I4:I21)</f>
        <v>1.0000000000000002</v>
      </c>
      <c r="J22"/>
    </row>
  </sheetData>
  <sortState ref="A4:J22">
    <sortCondition descending="1" ref="J4"/>
  </sortState>
  <conditionalFormatting sqref="B4:I21">
    <cfRule type="dataBar" priority="4">
      <dataBar>
        <cfvo type="min"/>
        <cfvo type="max"/>
        <color rgb="FFFAD430"/>
      </dataBar>
      <extLst>
        <ext xmlns:x14="http://schemas.microsoft.com/office/spreadsheetml/2009/9/main" uri="{B025F937-C7B1-47D3-B67F-A62EFF666E3E}">
          <x14:id>{B988BA8F-5966-43B9-A029-52A93785F162}</x14:id>
        </ext>
      </extLst>
    </cfRule>
    <cfRule type="dataBar" priority="5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{BC158D77-0212-4F00-AEAA-7E0AC1894292}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{4F98A5A5-9556-4933-B141-FDB483A73971}</x14:id>
        </ext>
      </extLst>
    </cfRule>
  </conditionalFormatting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A8F-5966-43B9-A029-52A93785F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158D77-0212-4F00-AEAA-7E0AC1894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98A5A5-9556-4933-B141-FDB483A73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Prioritetizacija zahteva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Dimitrije Kokeric</dc:creator>
  <cp:lastModifiedBy>Dimitrije Kokeric</cp:lastModifiedBy>
  <cp:lastPrinted>2017-02-28T23:52:01Z</cp:lastPrinted>
  <dcterms:created xsi:type="dcterms:W3CDTF">2017-02-27T19:10:12Z</dcterms:created>
  <dcterms:modified xsi:type="dcterms:W3CDTF">2017-03-01T19:09:36Z</dcterms:modified>
</cp:coreProperties>
</file>