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/>
  <xr:revisionPtr revIDLastSave="0" documentId="11_AE602F5D4534245D45281F1E42B7D2E206EBABC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esen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1" l="1"/>
  <c r="H96" i="1"/>
  <c r="M96" i="1" s="1"/>
  <c r="F96" i="1"/>
  <c r="N96" i="1" s="1"/>
  <c r="I95" i="1"/>
  <c r="H95" i="1"/>
  <c r="M95" i="1" s="1"/>
  <c r="F95" i="1"/>
  <c r="N95" i="1" s="1"/>
  <c r="I94" i="1"/>
  <c r="H94" i="1"/>
  <c r="M94" i="1" s="1"/>
  <c r="F94" i="1"/>
  <c r="N94" i="1" s="1"/>
  <c r="I93" i="1"/>
  <c r="H93" i="1"/>
  <c r="M93" i="1" s="1"/>
  <c r="F93" i="1"/>
  <c r="N93" i="1" s="1"/>
  <c r="I92" i="1"/>
  <c r="H92" i="1"/>
  <c r="M92" i="1" s="1"/>
  <c r="F92" i="1"/>
  <c r="N92" i="1" s="1"/>
  <c r="I91" i="1"/>
  <c r="H91" i="1"/>
  <c r="M91" i="1" s="1"/>
  <c r="F91" i="1"/>
  <c r="N91" i="1" s="1"/>
  <c r="I90" i="1"/>
  <c r="H90" i="1"/>
  <c r="M90" i="1" s="1"/>
  <c r="F90" i="1"/>
  <c r="N90" i="1" s="1"/>
  <c r="I89" i="1"/>
  <c r="H89" i="1"/>
  <c r="M89" i="1" s="1"/>
  <c r="F89" i="1"/>
  <c r="N89" i="1" s="1"/>
  <c r="I88" i="1"/>
  <c r="H88" i="1"/>
  <c r="M88" i="1" s="1"/>
  <c r="F88" i="1"/>
  <c r="N88" i="1" s="1"/>
  <c r="I87" i="1"/>
  <c r="H87" i="1"/>
  <c r="M87" i="1" s="1"/>
  <c r="F87" i="1"/>
  <c r="N87" i="1" s="1"/>
  <c r="I86" i="1"/>
  <c r="H86" i="1"/>
  <c r="M86" i="1" s="1"/>
  <c r="F86" i="1"/>
  <c r="N86" i="1" s="1"/>
  <c r="I85" i="1"/>
  <c r="H85" i="1"/>
  <c r="M85" i="1" s="1"/>
  <c r="F85" i="1"/>
  <c r="N85" i="1" s="1"/>
  <c r="I84" i="1"/>
  <c r="H84" i="1"/>
  <c r="M84" i="1" s="1"/>
  <c r="F84" i="1"/>
  <c r="N84" i="1" s="1"/>
  <c r="I83" i="1"/>
  <c r="H83" i="1"/>
  <c r="M83" i="1" s="1"/>
  <c r="F83" i="1"/>
  <c r="N83" i="1" s="1"/>
  <c r="I82" i="1"/>
  <c r="H82" i="1"/>
  <c r="M82" i="1" s="1"/>
  <c r="F82" i="1"/>
  <c r="N82" i="1" s="1"/>
  <c r="I81" i="1"/>
  <c r="H81" i="1"/>
  <c r="M81" i="1" s="1"/>
  <c r="F81" i="1"/>
  <c r="N81" i="1" s="1"/>
  <c r="I80" i="1"/>
  <c r="H80" i="1"/>
  <c r="M80" i="1" s="1"/>
  <c r="F80" i="1"/>
  <c r="N80" i="1" s="1"/>
  <c r="I79" i="1"/>
  <c r="H79" i="1"/>
  <c r="M79" i="1" s="1"/>
  <c r="F79" i="1"/>
  <c r="N79" i="1" s="1"/>
  <c r="I78" i="1"/>
  <c r="H78" i="1"/>
  <c r="M78" i="1" s="1"/>
  <c r="F78" i="1"/>
  <c r="N78" i="1" s="1"/>
  <c r="I77" i="1"/>
  <c r="H77" i="1"/>
  <c r="M77" i="1" s="1"/>
  <c r="F77" i="1"/>
  <c r="N77" i="1" s="1"/>
  <c r="I76" i="1"/>
  <c r="H76" i="1"/>
  <c r="M76" i="1" s="1"/>
  <c r="F76" i="1"/>
  <c r="N76" i="1" s="1"/>
  <c r="I75" i="1"/>
  <c r="H75" i="1"/>
  <c r="M75" i="1" s="1"/>
  <c r="F75" i="1"/>
  <c r="N75" i="1" s="1"/>
  <c r="I74" i="1"/>
  <c r="H74" i="1"/>
  <c r="M74" i="1" s="1"/>
  <c r="F74" i="1"/>
  <c r="N74" i="1" s="1"/>
  <c r="I73" i="1"/>
  <c r="H73" i="1"/>
  <c r="M73" i="1" s="1"/>
  <c r="F73" i="1"/>
  <c r="N73" i="1" s="1"/>
  <c r="I72" i="1"/>
  <c r="H72" i="1"/>
  <c r="M72" i="1" s="1"/>
  <c r="F72" i="1"/>
  <c r="N72" i="1" s="1"/>
  <c r="I71" i="1"/>
  <c r="H71" i="1"/>
  <c r="M71" i="1" s="1"/>
  <c r="F71" i="1"/>
  <c r="N71" i="1" s="1"/>
  <c r="I70" i="1"/>
  <c r="H70" i="1"/>
  <c r="M70" i="1" s="1"/>
  <c r="F70" i="1"/>
  <c r="N70" i="1" s="1"/>
  <c r="I69" i="1"/>
  <c r="H69" i="1"/>
  <c r="M69" i="1" s="1"/>
  <c r="F69" i="1"/>
  <c r="N69" i="1" s="1"/>
  <c r="I68" i="1"/>
  <c r="H68" i="1"/>
  <c r="M68" i="1" s="1"/>
  <c r="F68" i="1"/>
  <c r="N68" i="1" s="1"/>
  <c r="I67" i="1"/>
  <c r="H67" i="1"/>
  <c r="M67" i="1" s="1"/>
  <c r="F67" i="1"/>
  <c r="N67" i="1" s="1"/>
  <c r="I66" i="1"/>
  <c r="H66" i="1"/>
  <c r="M66" i="1" s="1"/>
  <c r="F66" i="1"/>
  <c r="N66" i="1" s="1"/>
  <c r="I65" i="1"/>
  <c r="H65" i="1"/>
  <c r="M65" i="1" s="1"/>
  <c r="F65" i="1"/>
  <c r="N65" i="1" s="1"/>
  <c r="I64" i="1"/>
  <c r="H64" i="1"/>
  <c r="M64" i="1" s="1"/>
  <c r="F64" i="1"/>
  <c r="N64" i="1" s="1"/>
  <c r="I63" i="1"/>
  <c r="H63" i="1"/>
  <c r="M63" i="1" s="1"/>
  <c r="F63" i="1"/>
  <c r="N63" i="1" s="1"/>
  <c r="I62" i="1"/>
  <c r="H62" i="1"/>
  <c r="M62" i="1" s="1"/>
  <c r="F62" i="1"/>
  <c r="N62" i="1" s="1"/>
  <c r="I61" i="1"/>
  <c r="H61" i="1"/>
  <c r="M61" i="1" s="1"/>
  <c r="C61" i="1"/>
  <c r="F61" i="1" s="1"/>
  <c r="N61" i="1" s="1"/>
  <c r="I60" i="1"/>
  <c r="H60" i="1"/>
  <c r="M60" i="1" s="1"/>
  <c r="C60" i="1"/>
  <c r="F60" i="1" s="1"/>
  <c r="N60" i="1" s="1"/>
  <c r="I59" i="1"/>
  <c r="H59" i="1"/>
  <c r="M59" i="1" s="1"/>
  <c r="C59" i="1"/>
  <c r="F59" i="1" s="1"/>
  <c r="N59" i="1" s="1"/>
  <c r="I58" i="1"/>
  <c r="H58" i="1"/>
  <c r="M58" i="1" s="1"/>
  <c r="C58" i="1"/>
  <c r="F58" i="1" s="1"/>
  <c r="N58" i="1" s="1"/>
  <c r="K57" i="1"/>
  <c r="I57" i="1"/>
  <c r="H57" i="1"/>
  <c r="M57" i="1" s="1"/>
  <c r="E57" i="1"/>
  <c r="F57" i="1" s="1"/>
  <c r="N57" i="1" s="1"/>
  <c r="K56" i="1"/>
  <c r="I56" i="1"/>
  <c r="H56" i="1"/>
  <c r="M56" i="1" s="1"/>
  <c r="E56" i="1"/>
  <c r="F56" i="1" s="1"/>
  <c r="N56" i="1" s="1"/>
  <c r="K55" i="1"/>
  <c r="I55" i="1"/>
  <c r="H55" i="1"/>
  <c r="M55" i="1" s="1"/>
  <c r="E55" i="1"/>
  <c r="F55" i="1" s="1"/>
  <c r="N55" i="1" s="1"/>
  <c r="K54" i="1"/>
  <c r="I54" i="1"/>
  <c r="H54" i="1"/>
  <c r="M54" i="1" s="1"/>
  <c r="E54" i="1"/>
  <c r="F54" i="1" s="1"/>
  <c r="N54" i="1" s="1"/>
  <c r="I53" i="1"/>
  <c r="H53" i="1"/>
  <c r="M53" i="1" s="1"/>
  <c r="F53" i="1"/>
  <c r="N53" i="1" s="1"/>
  <c r="I52" i="1"/>
  <c r="H52" i="1"/>
  <c r="M52" i="1" s="1"/>
  <c r="F52" i="1"/>
  <c r="N52" i="1" s="1"/>
  <c r="I51" i="1"/>
  <c r="H51" i="1"/>
  <c r="M51" i="1" s="1"/>
  <c r="F51" i="1"/>
  <c r="N51" i="1" s="1"/>
  <c r="J50" i="1"/>
  <c r="I50" i="1"/>
  <c r="H50" i="1"/>
  <c r="M50" i="1" s="1"/>
  <c r="F50" i="1"/>
  <c r="N50" i="1" s="1"/>
  <c r="J49" i="1"/>
  <c r="I49" i="1"/>
  <c r="H49" i="1"/>
  <c r="M49" i="1" s="1"/>
  <c r="F49" i="1"/>
  <c r="N49" i="1" s="1"/>
  <c r="J48" i="1"/>
  <c r="I48" i="1"/>
  <c r="H48" i="1"/>
  <c r="M48" i="1" s="1"/>
  <c r="F48" i="1"/>
  <c r="N48" i="1" s="1"/>
  <c r="I47" i="1"/>
  <c r="H47" i="1"/>
  <c r="M47" i="1" s="1"/>
  <c r="F47" i="1"/>
  <c r="N47" i="1" s="1"/>
  <c r="N97" i="1" s="1"/>
  <c r="I42" i="1"/>
  <c r="H42" i="1"/>
  <c r="M42" i="1" s="1"/>
  <c r="F42" i="1"/>
  <c r="N42" i="1" s="1"/>
  <c r="I41" i="1"/>
  <c r="H41" i="1"/>
  <c r="M41" i="1" s="1"/>
  <c r="F41" i="1"/>
  <c r="N41" i="1" s="1"/>
  <c r="I40" i="1"/>
  <c r="H40" i="1"/>
  <c r="M40" i="1" s="1"/>
  <c r="F40" i="1"/>
  <c r="N40" i="1" s="1"/>
  <c r="I39" i="1"/>
  <c r="H39" i="1"/>
  <c r="M39" i="1" s="1"/>
  <c r="F39" i="1"/>
  <c r="N39" i="1" s="1"/>
  <c r="I38" i="1"/>
  <c r="H38" i="1"/>
  <c r="M38" i="1" s="1"/>
  <c r="F38" i="1"/>
  <c r="N38" i="1" s="1"/>
  <c r="I37" i="1"/>
  <c r="H37" i="1"/>
  <c r="M37" i="1" s="1"/>
  <c r="F37" i="1"/>
  <c r="N37" i="1" s="1"/>
  <c r="I36" i="1"/>
  <c r="H36" i="1"/>
  <c r="M36" i="1" s="1"/>
  <c r="F36" i="1"/>
  <c r="N36" i="1" s="1"/>
  <c r="I35" i="1"/>
  <c r="H35" i="1"/>
  <c r="M35" i="1" s="1"/>
  <c r="F35" i="1"/>
  <c r="N35" i="1" s="1"/>
  <c r="I34" i="1"/>
  <c r="H34" i="1"/>
  <c r="M34" i="1" s="1"/>
  <c r="F34" i="1"/>
  <c r="N34" i="1" s="1"/>
  <c r="I33" i="1"/>
  <c r="H33" i="1"/>
  <c r="M33" i="1" s="1"/>
  <c r="C33" i="1"/>
  <c r="F33" i="1" s="1"/>
  <c r="N33" i="1" s="1"/>
  <c r="I32" i="1"/>
  <c r="H32" i="1"/>
  <c r="M32" i="1" s="1"/>
  <c r="C32" i="1"/>
  <c r="F32" i="1" s="1"/>
  <c r="N32" i="1" s="1"/>
  <c r="I31" i="1"/>
  <c r="H31" i="1"/>
  <c r="M31" i="1" s="1"/>
  <c r="C31" i="1"/>
  <c r="F31" i="1" s="1"/>
  <c r="N31" i="1" s="1"/>
  <c r="I30" i="1"/>
  <c r="H30" i="1"/>
  <c r="M30" i="1" s="1"/>
  <c r="C30" i="1"/>
  <c r="F30" i="1" s="1"/>
  <c r="N30" i="1" s="1"/>
  <c r="K29" i="1"/>
  <c r="I29" i="1"/>
  <c r="H29" i="1"/>
  <c r="M29" i="1" s="1"/>
  <c r="E29" i="1"/>
  <c r="F29" i="1" s="1"/>
  <c r="N29" i="1" s="1"/>
  <c r="K28" i="1"/>
  <c r="I28" i="1"/>
  <c r="H28" i="1"/>
  <c r="M28" i="1" s="1"/>
  <c r="E28" i="1"/>
  <c r="F28" i="1" s="1"/>
  <c r="N28" i="1" s="1"/>
  <c r="K27" i="1"/>
  <c r="I27" i="1"/>
  <c r="H27" i="1"/>
  <c r="M27" i="1" s="1"/>
  <c r="E27" i="1"/>
  <c r="F27" i="1" s="1"/>
  <c r="N27" i="1" s="1"/>
  <c r="K26" i="1"/>
  <c r="I26" i="1"/>
  <c r="H26" i="1"/>
  <c r="M26" i="1" s="1"/>
  <c r="E26" i="1"/>
  <c r="F26" i="1" s="1"/>
  <c r="N26" i="1" s="1"/>
  <c r="I25" i="1"/>
  <c r="H25" i="1"/>
  <c r="M25" i="1" s="1"/>
  <c r="F25" i="1"/>
  <c r="N25" i="1" s="1"/>
  <c r="I24" i="1"/>
  <c r="H24" i="1"/>
  <c r="M24" i="1" s="1"/>
  <c r="F24" i="1"/>
  <c r="N24" i="1" s="1"/>
  <c r="I23" i="1"/>
  <c r="H23" i="1"/>
  <c r="M23" i="1" s="1"/>
  <c r="F23" i="1"/>
  <c r="N23" i="1" s="1"/>
  <c r="J22" i="1"/>
  <c r="I22" i="1"/>
  <c r="H22" i="1"/>
  <c r="M22" i="1" s="1"/>
  <c r="F22" i="1"/>
  <c r="N22" i="1" s="1"/>
  <c r="J21" i="1"/>
  <c r="I21" i="1"/>
  <c r="H21" i="1"/>
  <c r="M21" i="1" s="1"/>
  <c r="F21" i="1"/>
  <c r="N21" i="1" s="1"/>
  <c r="J20" i="1"/>
  <c r="I20" i="1"/>
  <c r="H20" i="1"/>
  <c r="M20" i="1" s="1"/>
  <c r="F20" i="1"/>
  <c r="N20" i="1" s="1"/>
  <c r="I19" i="1"/>
  <c r="H19" i="1"/>
  <c r="M19" i="1" s="1"/>
  <c r="F19" i="1"/>
  <c r="N19" i="1" s="1"/>
  <c r="N43" i="1" s="1"/>
  <c r="I14" i="1"/>
  <c r="H14" i="1"/>
  <c r="M14" i="1" s="1"/>
  <c r="F14" i="1"/>
  <c r="N14" i="1" s="1"/>
  <c r="I13" i="1"/>
  <c r="H13" i="1"/>
  <c r="M13" i="1" s="1"/>
  <c r="F13" i="1"/>
  <c r="N13" i="1" s="1"/>
  <c r="J12" i="1"/>
  <c r="I12" i="1"/>
  <c r="H12" i="1"/>
  <c r="M12" i="1" s="1"/>
  <c r="F12" i="1"/>
  <c r="N12" i="1" s="1"/>
  <c r="J11" i="1"/>
  <c r="I11" i="1"/>
  <c r="H11" i="1"/>
  <c r="M11" i="1" s="1"/>
  <c r="F11" i="1"/>
  <c r="N11" i="1" s="1"/>
  <c r="J10" i="1"/>
  <c r="I10" i="1"/>
  <c r="H10" i="1"/>
  <c r="M10" i="1" s="1"/>
  <c r="F10" i="1"/>
  <c r="N10" i="1" s="1"/>
  <c r="I9" i="1"/>
  <c r="H9" i="1"/>
  <c r="M9" i="1" s="1"/>
  <c r="F9" i="1"/>
  <c r="N9" i="1" s="1"/>
  <c r="N15" i="1" s="1"/>
  <c r="I4" i="1"/>
  <c r="H4" i="1"/>
  <c r="M4" i="1" s="1"/>
  <c r="F4" i="1"/>
  <c r="N4" i="1" s="1"/>
  <c r="I3" i="1"/>
  <c r="H3" i="1"/>
  <c r="M3" i="1" s="1"/>
  <c r="F3" i="1"/>
  <c r="N3" i="1" s="1"/>
  <c r="N5" i="1" s="1"/>
</calcChain>
</file>

<file path=xl/sharedStrings.xml><?xml version="1.0" encoding="utf-8"?>
<sst xmlns="http://schemas.openxmlformats.org/spreadsheetml/2006/main" count="76" uniqueCount="24">
  <si>
    <t>Segment</t>
  </si>
  <si>
    <t>Customer</t>
  </si>
  <si>
    <t>Cost</t>
  </si>
  <si>
    <t>Cost accu</t>
  </si>
  <si>
    <t>Revenue</t>
  </si>
  <si>
    <t>Rev Accum</t>
  </si>
  <si>
    <t>CLV</t>
  </si>
  <si>
    <t>New User</t>
  </si>
  <si>
    <t>Cost of Coupon Discount</t>
  </si>
  <si>
    <t>Cost of Delivery Free</t>
  </si>
  <si>
    <t>Price</t>
  </si>
  <si>
    <t>Product Price*margin 5%</t>
  </si>
  <si>
    <t>Transaction fee 2%</t>
  </si>
  <si>
    <t>Margin for join 99.- free deli 4%</t>
  </si>
  <si>
    <t>Margin for coin</t>
  </si>
  <si>
    <t>Delivery Fee</t>
  </si>
  <si>
    <t>1st Time</t>
  </si>
  <si>
    <t>2nd Time</t>
  </si>
  <si>
    <t>Silver</t>
  </si>
  <si>
    <t>50 บาท 1 ใบ</t>
  </si>
  <si>
    <t>ขั้นต่ำ 9 บาท</t>
  </si>
  <si>
    <t>Gold</t>
  </si>
  <si>
    <t>Coin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</si>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</sst>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4"/>
      <color theme="1"/>
      <name val="Century Gothic"/>
    </font>
    <font>
      <sz val="14"/>
      <color theme="1"/>
      <name val="Century Gothic"/>
    </font>
    <font>
      <sz val="14"/>
      <color rgb="FFFFFFFF"/>
      <name val="Century Gothic"/>
    </font>
    <font>
      <b/>
      <sz val="14"/>
      <color rgb="FFFF0000"/>
      <name val="Century Gothic"/>
    </font>
    <font>
      <sz val="12"/>
      <color theme="1"/>
      <name val="Century Gothic"/>
    </font>
    <font>
      <sz val="12"/>
      <color rgb="FFFFFFFF"/>
      <name val="Century Gothic"/>
    </font>
    <font>
      <b/>
      <sz val="12"/>
      <color rgb="FFFF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" fontId="1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/>
    <xf numFmtId="4" fontId="2" fillId="5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4" fontId="4" fillId="6" borderId="0" xfId="0" applyNumberFormat="1" applyFont="1" applyFill="1"/>
    <xf numFmtId="4" fontId="2" fillId="5" borderId="0" xfId="0" applyNumberFormat="1" applyFont="1" applyFill="1" applyAlignment="1">
      <alignment horizontal="center"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center" vertical="center"/>
    </xf>
    <xf numFmtId="4" fontId="2" fillId="0" borderId="0" xfId="0" applyNumberFormat="1" applyFont="1"/>
    <xf numFmtId="4" fontId="2" fillId="5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center" vertical="center"/>
    </xf>
    <xf numFmtId="4" fontId="5" fillId="5" borderId="0" xfId="0" applyNumberFormat="1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/>
    <xf numFmtId="4" fontId="5" fillId="0" borderId="0" xfId="0" applyNumberFormat="1" applyFont="1"/>
    <xf numFmtId="0" fontId="5" fillId="0" borderId="0" xfId="0" applyFont="1" applyAlignment="1">
      <alignment horizontal="center" vertical="center"/>
    </xf>
    <xf numFmtId="4" fontId="7" fillId="6" borderId="0" xfId="0" applyNumberFormat="1" applyFont="1" applyFill="1"/>
    <xf numFmtId="4" fontId="2" fillId="0" borderId="0" xfId="0" applyNumberFormat="1" applyFont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3" fillId="2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 vertical="center"/>
    </xf>
    <xf numFmtId="4" fontId="5" fillId="4" borderId="0" xfId="0" applyNumberFormat="1" applyFont="1" applyFill="1" applyAlignment="1">
      <alignment horizontal="center" vertical="center"/>
    </xf>
    <xf numFmtId="4" fontId="5" fillId="3" borderId="0" xfId="0" applyNumberFormat="1" applyFont="1" applyFill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6" fillId="2" borderId="0" xfId="0" applyNumberFormat="1" applyFont="1" applyFill="1" applyAlignment="1">
      <alignment horizontal="center"/>
    </xf>
    <xf numFmtId="0" fontId="0" fillId="0" borderId="0" xfId="0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97"/>
  <sheetViews>
    <sheetView tabSelected="1" workbookViewId="0"/>
  </sheetViews>
  <sheetFormatPr defaultColWidth="12.5703125" defaultRowHeight="15.75" customHeight="1"/>
  <cols>
    <col min="1" max="1" width="15.42578125" hidden="1" customWidth="1"/>
    <col min="2" max="2" width="14.28515625" customWidth="1"/>
    <col min="3" max="3" width="20.5703125" customWidth="1"/>
    <col min="4" max="4" width="17.85546875" customWidth="1"/>
    <col min="5" max="5" width="15.42578125" hidden="1" customWidth="1"/>
    <col min="6" max="6" width="12.7109375" customWidth="1"/>
    <col min="7" max="7" width="11.140625" customWidth="1"/>
    <col min="8" max="8" width="19.28515625" customWidth="1"/>
    <col min="9" max="9" width="15.85546875" customWidth="1"/>
    <col min="10" max="10" width="21.42578125" customWidth="1"/>
    <col min="11" max="12" width="14.7109375" customWidth="1"/>
    <col min="13" max="13" width="14.28515625" customWidth="1"/>
    <col min="14" max="14" width="11.140625" customWidth="1"/>
    <col min="18" max="18" width="20.42578125" customWidth="1"/>
  </cols>
  <sheetData>
    <row r="1" spans="1:36">
      <c r="A1" s="1" t="s">
        <v>0</v>
      </c>
      <c r="B1" s="23" t="s">
        <v>1</v>
      </c>
      <c r="C1" s="26" t="s">
        <v>2</v>
      </c>
      <c r="D1" s="32"/>
      <c r="E1" s="32"/>
      <c r="F1" s="24" t="s">
        <v>3</v>
      </c>
      <c r="G1" s="26" t="s">
        <v>4</v>
      </c>
      <c r="H1" s="32"/>
      <c r="I1" s="32"/>
      <c r="J1" s="32"/>
      <c r="K1" s="32"/>
      <c r="L1" s="32"/>
      <c r="M1" s="27" t="s">
        <v>5</v>
      </c>
      <c r="N1" s="25" t="s">
        <v>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>
      <c r="A2" s="23" t="s">
        <v>7</v>
      </c>
      <c r="B2" s="32"/>
      <c r="C2" s="4" t="s">
        <v>8</v>
      </c>
      <c r="D2" s="4" t="s">
        <v>9</v>
      </c>
      <c r="E2" s="4"/>
      <c r="F2" s="32"/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32"/>
      <c r="N2" s="3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32"/>
      <c r="B3" s="2" t="s">
        <v>16</v>
      </c>
      <c r="C3" s="6">
        <v>-50</v>
      </c>
      <c r="D3" s="6"/>
      <c r="E3" s="6"/>
      <c r="F3" s="6">
        <f t="shared" ref="F3:F4" si="0">SUM(C3:E3)</f>
        <v>-50</v>
      </c>
      <c r="G3" s="6">
        <v>200</v>
      </c>
      <c r="H3" s="6">
        <f t="shared" ref="H3:H4" si="1">G3*5%</f>
        <v>10</v>
      </c>
      <c r="I3" s="6">
        <f t="shared" ref="I3:I4" si="2">G3*2%</f>
        <v>4</v>
      </c>
      <c r="J3" s="6"/>
      <c r="K3" s="6"/>
      <c r="L3" s="6">
        <v>30</v>
      </c>
      <c r="M3" s="6">
        <f t="shared" ref="M3:M4" si="3">SUM(H3:L3)</f>
        <v>44</v>
      </c>
      <c r="N3" s="6">
        <f t="shared" ref="N3:N4" si="4">F3+M3</f>
        <v>-6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32"/>
      <c r="B4" s="2" t="s">
        <v>17</v>
      </c>
      <c r="C4" s="6"/>
      <c r="D4" s="6">
        <v>-90</v>
      </c>
      <c r="E4" s="6"/>
      <c r="F4" s="6">
        <f t="shared" si="0"/>
        <v>-90</v>
      </c>
      <c r="G4" s="6">
        <v>200</v>
      </c>
      <c r="H4" s="6">
        <f t="shared" si="1"/>
        <v>10</v>
      </c>
      <c r="I4" s="6">
        <f t="shared" si="2"/>
        <v>4</v>
      </c>
      <c r="J4" s="6"/>
      <c r="K4" s="6"/>
      <c r="L4" s="6"/>
      <c r="M4" s="6">
        <f t="shared" si="3"/>
        <v>14</v>
      </c>
      <c r="N4" s="6">
        <f t="shared" si="4"/>
        <v>-76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3"/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>
        <f>SUM(N3:N4)</f>
        <v>-82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A7" s="1" t="s">
        <v>0</v>
      </c>
      <c r="B7" s="23" t="s">
        <v>1</v>
      </c>
      <c r="C7" s="26" t="s">
        <v>2</v>
      </c>
      <c r="D7" s="32"/>
      <c r="E7" s="32"/>
      <c r="F7" s="24" t="s">
        <v>3</v>
      </c>
      <c r="G7" s="26" t="s">
        <v>4</v>
      </c>
      <c r="H7" s="32"/>
      <c r="I7" s="32"/>
      <c r="J7" s="32"/>
      <c r="K7" s="32"/>
      <c r="L7" s="32"/>
      <c r="M7" s="27" t="s">
        <v>5</v>
      </c>
      <c r="N7" s="25" t="s">
        <v>6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>
      <c r="A8" s="23" t="s">
        <v>18</v>
      </c>
      <c r="B8" s="32"/>
      <c r="C8" s="4" t="s">
        <v>8</v>
      </c>
      <c r="D8" s="4" t="s">
        <v>9</v>
      </c>
      <c r="E8" s="9"/>
      <c r="F8" s="32"/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32"/>
      <c r="N8" s="32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>
      <c r="A9" s="32"/>
      <c r="B9" s="2" t="s">
        <v>16</v>
      </c>
      <c r="C9" s="6">
        <v>-50</v>
      </c>
      <c r="D9" s="6"/>
      <c r="E9" s="6"/>
      <c r="F9" s="6">
        <f t="shared" ref="F9:F14" si="5">SUM(C9:E9)</f>
        <v>-50</v>
      </c>
      <c r="G9" s="6">
        <v>200</v>
      </c>
      <c r="H9" s="6">
        <f t="shared" ref="H9:H14" si="6">G9*5%</f>
        <v>10</v>
      </c>
      <c r="I9" s="6">
        <f t="shared" ref="I9:I14" si="7">G9*2%</f>
        <v>4</v>
      </c>
      <c r="J9" s="6"/>
      <c r="K9" s="6"/>
      <c r="L9" s="6">
        <v>30</v>
      </c>
      <c r="M9" s="6">
        <f t="shared" ref="M9:M14" si="8">SUM(H9:L9)</f>
        <v>44</v>
      </c>
      <c r="N9" s="6">
        <f t="shared" ref="N9:N14" si="9">F9+M9</f>
        <v>-6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>
      <c r="A10" s="32"/>
      <c r="B10" s="2" t="s">
        <v>17</v>
      </c>
      <c r="C10" s="6"/>
      <c r="D10" s="6">
        <v>-90</v>
      </c>
      <c r="E10" s="6"/>
      <c r="F10" s="6">
        <f t="shared" si="5"/>
        <v>-90</v>
      </c>
      <c r="G10" s="6">
        <v>200</v>
      </c>
      <c r="H10" s="6">
        <f t="shared" si="6"/>
        <v>10</v>
      </c>
      <c r="I10" s="6">
        <f t="shared" si="7"/>
        <v>4</v>
      </c>
      <c r="J10" s="6">
        <f t="shared" ref="J10:J12" si="10">G10*4%</f>
        <v>8</v>
      </c>
      <c r="K10" s="6"/>
      <c r="L10" s="6"/>
      <c r="M10" s="6">
        <f t="shared" si="8"/>
        <v>22</v>
      </c>
      <c r="N10" s="6">
        <f t="shared" si="9"/>
        <v>-68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32"/>
      <c r="B11" s="11">
        <v>3</v>
      </c>
      <c r="C11" s="3"/>
      <c r="D11" s="6">
        <v>-30</v>
      </c>
      <c r="E11" s="3"/>
      <c r="F11" s="6">
        <f t="shared" si="5"/>
        <v>-30</v>
      </c>
      <c r="G11" s="12">
        <v>99</v>
      </c>
      <c r="H11" s="6">
        <f t="shared" si="6"/>
        <v>4.95</v>
      </c>
      <c r="I11" s="6">
        <f t="shared" si="7"/>
        <v>1.98</v>
      </c>
      <c r="J11" s="6">
        <f t="shared" si="10"/>
        <v>3.96</v>
      </c>
      <c r="K11" s="3"/>
      <c r="L11" s="3"/>
      <c r="M11" s="6">
        <f t="shared" si="8"/>
        <v>10.89</v>
      </c>
      <c r="N11" s="6">
        <f t="shared" si="9"/>
        <v>-19.11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>
      <c r="A12" s="32"/>
      <c r="B12" s="11">
        <v>4</v>
      </c>
      <c r="C12" s="3"/>
      <c r="D12" s="6">
        <v>-30</v>
      </c>
      <c r="E12" s="3"/>
      <c r="F12" s="6">
        <f t="shared" si="5"/>
        <v>-30</v>
      </c>
      <c r="G12" s="12">
        <v>149</v>
      </c>
      <c r="H12" s="6">
        <f t="shared" si="6"/>
        <v>7.45</v>
      </c>
      <c r="I12" s="6">
        <f t="shared" si="7"/>
        <v>2.98</v>
      </c>
      <c r="J12" s="6">
        <f t="shared" si="10"/>
        <v>5.96</v>
      </c>
      <c r="K12" s="3"/>
      <c r="L12" s="3"/>
      <c r="M12" s="6">
        <f t="shared" si="8"/>
        <v>16.39</v>
      </c>
      <c r="N12" s="6">
        <f t="shared" si="9"/>
        <v>-13.61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>
      <c r="A13" s="32"/>
      <c r="B13" s="11">
        <v>5</v>
      </c>
      <c r="C13" s="3"/>
      <c r="D13" s="3"/>
      <c r="E13" s="3"/>
      <c r="F13" s="6">
        <f t="shared" si="5"/>
        <v>0</v>
      </c>
      <c r="G13" s="3">
        <v>750</v>
      </c>
      <c r="H13" s="6">
        <f t="shared" si="6"/>
        <v>37.5</v>
      </c>
      <c r="I13" s="6">
        <f t="shared" si="7"/>
        <v>15</v>
      </c>
      <c r="J13" s="6"/>
      <c r="K13" s="3"/>
      <c r="L13" s="3">
        <v>30</v>
      </c>
      <c r="M13" s="6">
        <f t="shared" si="8"/>
        <v>82.5</v>
      </c>
      <c r="N13" s="6">
        <f t="shared" si="9"/>
        <v>82.5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2"/>
      <c r="B14" s="11">
        <v>6</v>
      </c>
      <c r="C14" s="3"/>
      <c r="D14" s="3"/>
      <c r="E14" s="3"/>
      <c r="F14" s="6">
        <f t="shared" si="5"/>
        <v>0</v>
      </c>
      <c r="G14" s="3">
        <v>750</v>
      </c>
      <c r="H14" s="6">
        <f t="shared" si="6"/>
        <v>37.5</v>
      </c>
      <c r="I14" s="6">
        <f t="shared" si="7"/>
        <v>15</v>
      </c>
      <c r="J14" s="6"/>
      <c r="K14" s="3"/>
      <c r="L14" s="3">
        <v>30</v>
      </c>
      <c r="M14" s="6">
        <f t="shared" si="8"/>
        <v>82.5</v>
      </c>
      <c r="N14" s="6">
        <f t="shared" si="9"/>
        <v>82.5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>
      <c r="A15" s="3"/>
      <c r="B15" s="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>
        <f>SUM(N9:N14)</f>
        <v>58.28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>
      <c r="A16" s="3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">
        <v>19</v>
      </c>
      <c r="S16" s="3" t="s">
        <v>20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>
      <c r="A17" s="1" t="s">
        <v>0</v>
      </c>
      <c r="B17" s="25" t="s">
        <v>1</v>
      </c>
      <c r="C17" s="26" t="s">
        <v>2</v>
      </c>
      <c r="D17" s="32"/>
      <c r="E17" s="32"/>
      <c r="F17" s="24" t="s">
        <v>3</v>
      </c>
      <c r="G17" s="26" t="s">
        <v>4</v>
      </c>
      <c r="H17" s="32"/>
      <c r="I17" s="32"/>
      <c r="J17" s="32"/>
      <c r="K17" s="32"/>
      <c r="L17" s="32"/>
      <c r="M17" s="27" t="s">
        <v>5</v>
      </c>
      <c r="N17" s="25" t="s">
        <v>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25" t="s">
        <v>21</v>
      </c>
      <c r="B18" s="32"/>
      <c r="C18" s="4" t="s">
        <v>8</v>
      </c>
      <c r="D18" s="4" t="s">
        <v>9</v>
      </c>
      <c r="E18" s="13" t="s">
        <v>22</v>
      </c>
      <c r="F18" s="32"/>
      <c r="G18" s="4" t="s">
        <v>10</v>
      </c>
      <c r="H18" s="4" t="s">
        <v>11</v>
      </c>
      <c r="I18" s="4" t="s">
        <v>12</v>
      </c>
      <c r="J18" s="4" t="s">
        <v>13</v>
      </c>
      <c r="K18" s="4" t="s">
        <v>14</v>
      </c>
      <c r="L18" s="4" t="s">
        <v>15</v>
      </c>
      <c r="M18" s="32"/>
      <c r="N18" s="3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>
      <c r="A19" s="32"/>
      <c r="B19" s="2" t="s">
        <v>16</v>
      </c>
      <c r="C19" s="6">
        <v>-50</v>
      </c>
      <c r="D19" s="6"/>
      <c r="E19" s="6"/>
      <c r="F19" s="6">
        <f t="shared" ref="F19:F42" si="11">SUM(C19:E19)</f>
        <v>-50</v>
      </c>
      <c r="G19" s="6">
        <v>200</v>
      </c>
      <c r="H19" s="6">
        <f t="shared" ref="H19:H42" si="12">G19*5%</f>
        <v>10</v>
      </c>
      <c r="I19" s="6">
        <f t="shared" ref="I19:I42" si="13">G19*2%</f>
        <v>4</v>
      </c>
      <c r="J19" s="6"/>
      <c r="K19" s="6"/>
      <c r="L19" s="6">
        <v>30</v>
      </c>
      <c r="M19" s="6">
        <f t="shared" ref="M19:M42" si="14">SUM(H19:L19)</f>
        <v>44</v>
      </c>
      <c r="N19" s="6">
        <f t="shared" ref="N19:N42" si="15">F19+M19</f>
        <v>-6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>
      <c r="A20" s="32"/>
      <c r="B20" s="2" t="s">
        <v>17</v>
      </c>
      <c r="C20" s="6"/>
      <c r="D20" s="6">
        <v>-90</v>
      </c>
      <c r="E20" s="6"/>
      <c r="F20" s="6">
        <f t="shared" si="11"/>
        <v>-90</v>
      </c>
      <c r="G20" s="6">
        <v>200</v>
      </c>
      <c r="H20" s="6">
        <f t="shared" si="12"/>
        <v>10</v>
      </c>
      <c r="I20" s="6">
        <f t="shared" si="13"/>
        <v>4</v>
      </c>
      <c r="J20" s="6">
        <f t="shared" ref="J20:J22" si="16">G20*4%</f>
        <v>8</v>
      </c>
      <c r="K20" s="6"/>
      <c r="L20" s="6"/>
      <c r="M20" s="6">
        <f t="shared" si="14"/>
        <v>22</v>
      </c>
      <c r="N20" s="6">
        <f t="shared" si="15"/>
        <v>-68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>
      <c r="A21" s="32"/>
      <c r="B21" s="11">
        <v>3</v>
      </c>
      <c r="C21" s="3"/>
      <c r="D21" s="6">
        <v>-30</v>
      </c>
      <c r="E21" s="3"/>
      <c r="F21" s="6">
        <f t="shared" si="11"/>
        <v>-30</v>
      </c>
      <c r="G21" s="12">
        <v>99</v>
      </c>
      <c r="H21" s="6">
        <f t="shared" si="12"/>
        <v>4.95</v>
      </c>
      <c r="I21" s="6">
        <f t="shared" si="13"/>
        <v>1.98</v>
      </c>
      <c r="J21" s="6">
        <f t="shared" si="16"/>
        <v>3.96</v>
      </c>
      <c r="K21" s="3"/>
      <c r="L21" s="3"/>
      <c r="M21" s="6">
        <f t="shared" si="14"/>
        <v>10.89</v>
      </c>
      <c r="N21" s="6">
        <f t="shared" si="15"/>
        <v>-19.11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>
      <c r="A22" s="32"/>
      <c r="B22" s="11">
        <v>4</v>
      </c>
      <c r="C22" s="3"/>
      <c r="D22" s="6">
        <v>-30</v>
      </c>
      <c r="E22" s="3"/>
      <c r="F22" s="6">
        <f t="shared" si="11"/>
        <v>-30</v>
      </c>
      <c r="G22" s="12">
        <v>149</v>
      </c>
      <c r="H22" s="6">
        <f t="shared" si="12"/>
        <v>7.45</v>
      </c>
      <c r="I22" s="6">
        <f t="shared" si="13"/>
        <v>2.98</v>
      </c>
      <c r="J22" s="6">
        <f t="shared" si="16"/>
        <v>5.96</v>
      </c>
      <c r="K22" s="3"/>
      <c r="L22" s="3"/>
      <c r="M22" s="6">
        <f t="shared" si="14"/>
        <v>16.39</v>
      </c>
      <c r="N22" s="6">
        <f t="shared" si="15"/>
        <v>-13.61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>
      <c r="A23" s="32"/>
      <c r="B23" s="11">
        <v>5</v>
      </c>
      <c r="C23" s="3"/>
      <c r="D23" s="3"/>
      <c r="E23" s="3"/>
      <c r="F23" s="6">
        <f t="shared" si="11"/>
        <v>0</v>
      </c>
      <c r="G23" s="3">
        <v>750</v>
      </c>
      <c r="H23" s="6">
        <f t="shared" si="12"/>
        <v>37.5</v>
      </c>
      <c r="I23" s="6">
        <f t="shared" si="13"/>
        <v>15</v>
      </c>
      <c r="J23" s="6"/>
      <c r="K23" s="3"/>
      <c r="L23" s="3">
        <v>30</v>
      </c>
      <c r="M23" s="6">
        <f t="shared" si="14"/>
        <v>82.5</v>
      </c>
      <c r="N23" s="6">
        <f t="shared" si="15"/>
        <v>82.5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>
      <c r="A24" s="32"/>
      <c r="B24" s="11">
        <v>6</v>
      </c>
      <c r="C24" s="3"/>
      <c r="D24" s="3"/>
      <c r="E24" s="3"/>
      <c r="F24" s="6">
        <f t="shared" si="11"/>
        <v>0</v>
      </c>
      <c r="G24" s="3">
        <v>750</v>
      </c>
      <c r="H24" s="6">
        <f t="shared" si="12"/>
        <v>37.5</v>
      </c>
      <c r="I24" s="6">
        <f t="shared" si="13"/>
        <v>15</v>
      </c>
      <c r="J24" s="6"/>
      <c r="K24" s="3"/>
      <c r="L24" s="3">
        <v>30</v>
      </c>
      <c r="M24" s="6">
        <f t="shared" si="14"/>
        <v>82.5</v>
      </c>
      <c r="N24" s="6">
        <f t="shared" si="15"/>
        <v>82.5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>
      <c r="A25" s="32"/>
      <c r="B25" s="11">
        <v>7</v>
      </c>
      <c r="C25" s="3">
        <v>-750</v>
      </c>
      <c r="D25" s="3"/>
      <c r="E25" s="3"/>
      <c r="F25" s="6">
        <f t="shared" si="11"/>
        <v>-750</v>
      </c>
      <c r="G25" s="3">
        <v>5000</v>
      </c>
      <c r="H25" s="6">
        <f t="shared" si="12"/>
        <v>250</v>
      </c>
      <c r="I25" s="6">
        <f t="shared" si="13"/>
        <v>100</v>
      </c>
      <c r="J25" s="3"/>
      <c r="K25" s="3"/>
      <c r="L25" s="3">
        <v>30</v>
      </c>
      <c r="M25" s="6">
        <f t="shared" si="14"/>
        <v>380</v>
      </c>
      <c r="N25" s="6">
        <f t="shared" si="15"/>
        <v>-370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>
      <c r="A26" s="32"/>
      <c r="B26" s="11">
        <v>8</v>
      </c>
      <c r="C26" s="3"/>
      <c r="D26" s="3"/>
      <c r="E26" s="3">
        <f t="shared" ref="E26:E29" si="17">-(G26*8%)</f>
        <v>-24</v>
      </c>
      <c r="F26" s="6">
        <f t="shared" si="11"/>
        <v>-24</v>
      </c>
      <c r="G26" s="3">
        <v>300</v>
      </c>
      <c r="H26" s="6">
        <f t="shared" si="12"/>
        <v>15</v>
      </c>
      <c r="I26" s="6">
        <f t="shared" si="13"/>
        <v>6</v>
      </c>
      <c r="J26" s="3"/>
      <c r="K26" s="3">
        <f t="shared" ref="K26:K29" si="18">G26*2%</f>
        <v>6</v>
      </c>
      <c r="L26" s="3">
        <v>30</v>
      </c>
      <c r="M26" s="6">
        <f t="shared" si="14"/>
        <v>57</v>
      </c>
      <c r="N26" s="6">
        <f t="shared" si="15"/>
        <v>33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>
      <c r="A27" s="32"/>
      <c r="B27" s="11">
        <v>9</v>
      </c>
      <c r="C27" s="3"/>
      <c r="D27" s="3"/>
      <c r="E27" s="3">
        <f t="shared" si="17"/>
        <v>-24</v>
      </c>
      <c r="F27" s="6">
        <f t="shared" si="11"/>
        <v>-24</v>
      </c>
      <c r="G27" s="3">
        <v>300</v>
      </c>
      <c r="H27" s="6">
        <f t="shared" si="12"/>
        <v>15</v>
      </c>
      <c r="I27" s="6">
        <f t="shared" si="13"/>
        <v>6</v>
      </c>
      <c r="J27" s="3"/>
      <c r="K27" s="3">
        <f t="shared" si="18"/>
        <v>6</v>
      </c>
      <c r="L27" s="3">
        <v>30</v>
      </c>
      <c r="M27" s="6">
        <f t="shared" si="14"/>
        <v>57</v>
      </c>
      <c r="N27" s="6">
        <f t="shared" si="15"/>
        <v>33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>
      <c r="A28" s="32"/>
      <c r="B28" s="11">
        <v>10</v>
      </c>
      <c r="C28" s="3"/>
      <c r="D28" s="3"/>
      <c r="E28" s="3">
        <f t="shared" si="17"/>
        <v>-24</v>
      </c>
      <c r="F28" s="6">
        <f t="shared" si="11"/>
        <v>-24</v>
      </c>
      <c r="G28" s="3">
        <v>300</v>
      </c>
      <c r="H28" s="6">
        <f t="shared" si="12"/>
        <v>15</v>
      </c>
      <c r="I28" s="6">
        <f t="shared" si="13"/>
        <v>6</v>
      </c>
      <c r="J28" s="3"/>
      <c r="K28" s="3">
        <f t="shared" si="18"/>
        <v>6</v>
      </c>
      <c r="L28" s="3">
        <v>30</v>
      </c>
      <c r="M28" s="6">
        <f t="shared" si="14"/>
        <v>57</v>
      </c>
      <c r="N28" s="6">
        <f t="shared" si="15"/>
        <v>33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>
      <c r="A29" s="32"/>
      <c r="B29" s="11">
        <v>11</v>
      </c>
      <c r="C29" s="3"/>
      <c r="D29" s="3"/>
      <c r="E29" s="3">
        <f t="shared" si="17"/>
        <v>-24</v>
      </c>
      <c r="F29" s="6">
        <f t="shared" si="11"/>
        <v>-24</v>
      </c>
      <c r="G29" s="3">
        <v>300</v>
      </c>
      <c r="H29" s="6">
        <f t="shared" si="12"/>
        <v>15</v>
      </c>
      <c r="I29" s="6">
        <f t="shared" si="13"/>
        <v>6</v>
      </c>
      <c r="J29" s="3"/>
      <c r="K29" s="3">
        <f t="shared" si="18"/>
        <v>6</v>
      </c>
      <c r="L29" s="3">
        <v>30</v>
      </c>
      <c r="M29" s="6">
        <f t="shared" si="14"/>
        <v>57</v>
      </c>
      <c r="N29" s="6">
        <f t="shared" si="15"/>
        <v>33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>
      <c r="A30" s="32"/>
      <c r="B30" s="11">
        <v>12</v>
      </c>
      <c r="C30" s="3">
        <f t="shared" ref="C30:C33" si="19">-(G30*20%)</f>
        <v>-60</v>
      </c>
      <c r="D30" s="3"/>
      <c r="E30" s="3"/>
      <c r="F30" s="6">
        <f t="shared" si="11"/>
        <v>-60</v>
      </c>
      <c r="G30" s="3">
        <v>300</v>
      </c>
      <c r="H30" s="6">
        <f t="shared" si="12"/>
        <v>15</v>
      </c>
      <c r="I30" s="6">
        <f t="shared" si="13"/>
        <v>6</v>
      </c>
      <c r="J30" s="3"/>
      <c r="K30" s="3"/>
      <c r="L30" s="3">
        <v>30</v>
      </c>
      <c r="M30" s="6">
        <f t="shared" si="14"/>
        <v>51</v>
      </c>
      <c r="N30" s="6">
        <f t="shared" si="15"/>
        <v>-9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>
      <c r="A31" s="32"/>
      <c r="B31" s="11">
        <v>13</v>
      </c>
      <c r="C31" s="3">
        <f t="shared" si="19"/>
        <v>-60</v>
      </c>
      <c r="D31" s="3"/>
      <c r="E31" s="3"/>
      <c r="F31" s="6">
        <f t="shared" si="11"/>
        <v>-60</v>
      </c>
      <c r="G31" s="3">
        <v>300</v>
      </c>
      <c r="H31" s="6">
        <f t="shared" si="12"/>
        <v>15</v>
      </c>
      <c r="I31" s="6">
        <f t="shared" si="13"/>
        <v>6</v>
      </c>
      <c r="J31" s="3"/>
      <c r="K31" s="3"/>
      <c r="L31" s="3">
        <v>30</v>
      </c>
      <c r="M31" s="6">
        <f t="shared" si="14"/>
        <v>51</v>
      </c>
      <c r="N31" s="6">
        <f t="shared" si="15"/>
        <v>-9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>
      <c r="A32" s="32"/>
      <c r="B32" s="11">
        <v>14</v>
      </c>
      <c r="C32" s="3">
        <f t="shared" si="19"/>
        <v>-60</v>
      </c>
      <c r="D32" s="3"/>
      <c r="E32" s="3"/>
      <c r="F32" s="6">
        <f t="shared" si="11"/>
        <v>-60</v>
      </c>
      <c r="G32" s="3">
        <v>300</v>
      </c>
      <c r="H32" s="6">
        <f t="shared" si="12"/>
        <v>15</v>
      </c>
      <c r="I32" s="6">
        <f t="shared" si="13"/>
        <v>6</v>
      </c>
      <c r="J32" s="3"/>
      <c r="K32" s="3"/>
      <c r="L32" s="3">
        <v>30</v>
      </c>
      <c r="M32" s="6">
        <f t="shared" si="14"/>
        <v>51</v>
      </c>
      <c r="N32" s="6">
        <f t="shared" si="15"/>
        <v>-9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>
      <c r="A33" s="32"/>
      <c r="B33" s="11">
        <v>15</v>
      </c>
      <c r="C33" s="3">
        <f t="shared" si="19"/>
        <v>-60</v>
      </c>
      <c r="D33" s="3"/>
      <c r="E33" s="3"/>
      <c r="F33" s="6">
        <f t="shared" si="11"/>
        <v>-60</v>
      </c>
      <c r="G33" s="3">
        <v>300</v>
      </c>
      <c r="H33" s="6">
        <f t="shared" si="12"/>
        <v>15</v>
      </c>
      <c r="I33" s="6">
        <f t="shared" si="13"/>
        <v>6</v>
      </c>
      <c r="J33" s="3"/>
      <c r="K33" s="3"/>
      <c r="L33" s="3">
        <v>30</v>
      </c>
      <c r="M33" s="6">
        <f t="shared" si="14"/>
        <v>51</v>
      </c>
      <c r="N33" s="6">
        <f t="shared" si="15"/>
        <v>-9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>
      <c r="A34" s="32"/>
      <c r="B34" s="11">
        <v>16</v>
      </c>
      <c r="C34" s="3"/>
      <c r="D34" s="3"/>
      <c r="E34" s="3"/>
      <c r="F34" s="6">
        <f t="shared" si="11"/>
        <v>0</v>
      </c>
      <c r="G34" s="3">
        <v>300</v>
      </c>
      <c r="H34" s="6">
        <f t="shared" si="12"/>
        <v>15</v>
      </c>
      <c r="I34" s="6">
        <f t="shared" si="13"/>
        <v>6</v>
      </c>
      <c r="J34" s="3"/>
      <c r="K34" s="3"/>
      <c r="L34" s="3">
        <v>30</v>
      </c>
      <c r="M34" s="6">
        <f t="shared" si="14"/>
        <v>51</v>
      </c>
      <c r="N34" s="6">
        <f t="shared" si="15"/>
        <v>51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>
      <c r="A35" s="32"/>
      <c r="B35" s="11">
        <v>17</v>
      </c>
      <c r="C35" s="3"/>
      <c r="D35" s="3"/>
      <c r="E35" s="3"/>
      <c r="F35" s="6">
        <f t="shared" si="11"/>
        <v>0</v>
      </c>
      <c r="G35" s="3">
        <v>300</v>
      </c>
      <c r="H35" s="6">
        <f t="shared" si="12"/>
        <v>15</v>
      </c>
      <c r="I35" s="6">
        <f t="shared" si="13"/>
        <v>6</v>
      </c>
      <c r="J35" s="3"/>
      <c r="K35" s="3"/>
      <c r="L35" s="3">
        <v>30</v>
      </c>
      <c r="M35" s="6">
        <f t="shared" si="14"/>
        <v>51</v>
      </c>
      <c r="N35" s="6">
        <f t="shared" si="15"/>
        <v>51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>
      <c r="A36" s="32"/>
      <c r="B36" s="11">
        <v>18</v>
      </c>
      <c r="C36" s="3"/>
      <c r="D36" s="3"/>
      <c r="E36" s="3"/>
      <c r="F36" s="6">
        <f t="shared" si="11"/>
        <v>0</v>
      </c>
      <c r="G36" s="3">
        <v>300</v>
      </c>
      <c r="H36" s="6">
        <f t="shared" si="12"/>
        <v>15</v>
      </c>
      <c r="I36" s="6">
        <f t="shared" si="13"/>
        <v>6</v>
      </c>
      <c r="J36" s="3"/>
      <c r="K36" s="3"/>
      <c r="L36" s="3">
        <v>30</v>
      </c>
      <c r="M36" s="6">
        <f t="shared" si="14"/>
        <v>51</v>
      </c>
      <c r="N36" s="6">
        <f t="shared" si="15"/>
        <v>51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>
      <c r="A37" s="32"/>
      <c r="B37" s="11">
        <v>19</v>
      </c>
      <c r="C37" s="3"/>
      <c r="D37" s="3"/>
      <c r="E37" s="3"/>
      <c r="F37" s="6">
        <f t="shared" si="11"/>
        <v>0</v>
      </c>
      <c r="G37" s="3">
        <v>300</v>
      </c>
      <c r="H37" s="6">
        <f t="shared" si="12"/>
        <v>15</v>
      </c>
      <c r="I37" s="6">
        <f t="shared" si="13"/>
        <v>6</v>
      </c>
      <c r="J37" s="3"/>
      <c r="K37" s="3"/>
      <c r="L37" s="3">
        <v>30</v>
      </c>
      <c r="M37" s="6">
        <f t="shared" si="14"/>
        <v>51</v>
      </c>
      <c r="N37" s="6">
        <f t="shared" si="15"/>
        <v>51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>
      <c r="A38" s="32"/>
      <c r="B38" s="11">
        <v>20</v>
      </c>
      <c r="C38" s="3"/>
      <c r="D38" s="3"/>
      <c r="E38" s="3"/>
      <c r="F38" s="6">
        <f t="shared" si="11"/>
        <v>0</v>
      </c>
      <c r="G38" s="3">
        <v>300</v>
      </c>
      <c r="H38" s="6">
        <f t="shared" si="12"/>
        <v>15</v>
      </c>
      <c r="I38" s="6">
        <f t="shared" si="13"/>
        <v>6</v>
      </c>
      <c r="J38" s="3"/>
      <c r="K38" s="3"/>
      <c r="L38" s="3">
        <v>30</v>
      </c>
      <c r="M38" s="6">
        <f t="shared" si="14"/>
        <v>51</v>
      </c>
      <c r="N38" s="6">
        <f t="shared" si="15"/>
        <v>51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>
      <c r="A39" s="32"/>
      <c r="B39" s="11">
        <v>21</v>
      </c>
      <c r="C39" s="3"/>
      <c r="D39" s="3"/>
      <c r="E39" s="3"/>
      <c r="F39" s="6">
        <f t="shared" si="11"/>
        <v>0</v>
      </c>
      <c r="G39" s="3">
        <v>300</v>
      </c>
      <c r="H39" s="6">
        <f t="shared" si="12"/>
        <v>15</v>
      </c>
      <c r="I39" s="6">
        <f t="shared" si="13"/>
        <v>6</v>
      </c>
      <c r="J39" s="3"/>
      <c r="K39" s="3"/>
      <c r="L39" s="3">
        <v>30</v>
      </c>
      <c r="M39" s="6">
        <f t="shared" si="14"/>
        <v>51</v>
      </c>
      <c r="N39" s="6">
        <f t="shared" si="15"/>
        <v>51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>
      <c r="A40" s="32"/>
      <c r="B40" s="11">
        <v>22</v>
      </c>
      <c r="C40" s="3"/>
      <c r="D40" s="3"/>
      <c r="E40" s="3"/>
      <c r="F40" s="6">
        <f t="shared" si="11"/>
        <v>0</v>
      </c>
      <c r="G40" s="3">
        <v>300</v>
      </c>
      <c r="H40" s="6">
        <f t="shared" si="12"/>
        <v>15</v>
      </c>
      <c r="I40" s="6">
        <f t="shared" si="13"/>
        <v>6</v>
      </c>
      <c r="J40" s="3"/>
      <c r="K40" s="3"/>
      <c r="L40" s="3">
        <v>30</v>
      </c>
      <c r="M40" s="6">
        <f t="shared" si="14"/>
        <v>51</v>
      </c>
      <c r="N40" s="6">
        <f t="shared" si="15"/>
        <v>51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>
      <c r="A41" s="32"/>
      <c r="B41" s="11">
        <v>23</v>
      </c>
      <c r="C41" s="3"/>
      <c r="D41" s="3"/>
      <c r="E41" s="3"/>
      <c r="F41" s="6">
        <f t="shared" si="11"/>
        <v>0</v>
      </c>
      <c r="G41" s="3">
        <v>300</v>
      </c>
      <c r="H41" s="6">
        <f t="shared" si="12"/>
        <v>15</v>
      </c>
      <c r="I41" s="6">
        <f t="shared" si="13"/>
        <v>6</v>
      </c>
      <c r="J41" s="3"/>
      <c r="K41" s="3"/>
      <c r="L41" s="3">
        <v>30</v>
      </c>
      <c r="M41" s="6">
        <f t="shared" si="14"/>
        <v>51</v>
      </c>
      <c r="N41" s="6">
        <f t="shared" si="15"/>
        <v>51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>
      <c r="A42" s="32"/>
      <c r="B42" s="11">
        <v>24</v>
      </c>
      <c r="C42" s="3"/>
      <c r="D42" s="3"/>
      <c r="E42" s="3"/>
      <c r="F42" s="6">
        <f t="shared" si="11"/>
        <v>0</v>
      </c>
      <c r="G42" s="3">
        <v>300</v>
      </c>
      <c r="H42" s="6">
        <f t="shared" si="12"/>
        <v>15</v>
      </c>
      <c r="I42" s="6">
        <f t="shared" si="13"/>
        <v>6</v>
      </c>
      <c r="J42" s="3"/>
      <c r="K42" s="3"/>
      <c r="L42" s="3">
        <v>30</v>
      </c>
      <c r="M42" s="6">
        <f t="shared" si="14"/>
        <v>51</v>
      </c>
      <c r="N42" s="6">
        <f t="shared" si="15"/>
        <v>51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>
        <f>SUM(N19:N42)</f>
        <v>243.27999999999997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>
      <c r="A45" s="1" t="s">
        <v>0</v>
      </c>
      <c r="B45" s="30" t="s">
        <v>1</v>
      </c>
      <c r="C45" s="31" t="s">
        <v>2</v>
      </c>
      <c r="D45" s="32"/>
      <c r="E45" s="32"/>
      <c r="F45" s="29" t="s">
        <v>3</v>
      </c>
      <c r="G45" s="31" t="s">
        <v>4</v>
      </c>
      <c r="H45" s="32"/>
      <c r="I45" s="32"/>
      <c r="J45" s="32"/>
      <c r="K45" s="32"/>
      <c r="L45" s="32"/>
      <c r="M45" s="28" t="s">
        <v>5</v>
      </c>
      <c r="N45" s="30" t="s">
        <v>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>
      <c r="A46" s="25" t="s">
        <v>23</v>
      </c>
      <c r="B46" s="32"/>
      <c r="C46" s="15" t="s">
        <v>8</v>
      </c>
      <c r="D46" s="15" t="s">
        <v>9</v>
      </c>
      <c r="E46" s="16" t="s">
        <v>22</v>
      </c>
      <c r="F46" s="32"/>
      <c r="G46" s="15" t="s">
        <v>10</v>
      </c>
      <c r="H46" s="15" t="s">
        <v>11</v>
      </c>
      <c r="I46" s="15" t="s">
        <v>12</v>
      </c>
      <c r="J46" s="15" t="s">
        <v>13</v>
      </c>
      <c r="K46" s="15" t="s">
        <v>14</v>
      </c>
      <c r="L46" s="15" t="s">
        <v>15</v>
      </c>
      <c r="M46" s="32"/>
      <c r="N46" s="3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idden="1">
      <c r="A47" s="32"/>
      <c r="B47" s="14" t="s">
        <v>16</v>
      </c>
      <c r="C47" s="17">
        <v>-50</v>
      </c>
      <c r="D47" s="17"/>
      <c r="E47" s="17"/>
      <c r="F47" s="17">
        <f t="shared" ref="F47:F96" si="20">SUM(C47:E47)</f>
        <v>-50</v>
      </c>
      <c r="G47" s="17">
        <v>200</v>
      </c>
      <c r="H47" s="17">
        <f t="shared" ref="H47:H96" si="21">G47*5%</f>
        <v>10</v>
      </c>
      <c r="I47" s="17">
        <f t="shared" ref="I47:I96" si="22">G47*2%</f>
        <v>4</v>
      </c>
      <c r="J47" s="17"/>
      <c r="K47" s="17"/>
      <c r="L47" s="17">
        <v>30</v>
      </c>
      <c r="M47" s="17">
        <f t="shared" ref="M47:M96" si="23">SUM(H47:L47)</f>
        <v>44</v>
      </c>
      <c r="N47" s="17">
        <f t="shared" ref="N47:N96" si="24">F47+M47</f>
        <v>-6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idden="1">
      <c r="A48" s="32"/>
      <c r="B48" s="14" t="s">
        <v>17</v>
      </c>
      <c r="C48" s="17"/>
      <c r="D48" s="17">
        <v>-90</v>
      </c>
      <c r="E48" s="17"/>
      <c r="F48" s="17">
        <f t="shared" si="20"/>
        <v>-90</v>
      </c>
      <c r="G48" s="17">
        <v>200</v>
      </c>
      <c r="H48" s="17">
        <f t="shared" si="21"/>
        <v>10</v>
      </c>
      <c r="I48" s="17">
        <f t="shared" si="22"/>
        <v>4</v>
      </c>
      <c r="J48" s="17">
        <f t="shared" ref="J48:J50" si="25">G48*4%</f>
        <v>8</v>
      </c>
      <c r="K48" s="17"/>
      <c r="L48" s="17"/>
      <c r="M48" s="17">
        <f t="shared" si="23"/>
        <v>22</v>
      </c>
      <c r="N48" s="17">
        <f t="shared" si="24"/>
        <v>-68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idden="1">
      <c r="A49" s="32"/>
      <c r="B49" s="18">
        <v>3</v>
      </c>
      <c r="C49" s="19"/>
      <c r="D49" s="17">
        <v>-30</v>
      </c>
      <c r="E49" s="19"/>
      <c r="F49" s="17">
        <f t="shared" si="20"/>
        <v>-30</v>
      </c>
      <c r="G49" s="20">
        <v>99</v>
      </c>
      <c r="H49" s="17">
        <f t="shared" si="21"/>
        <v>4.95</v>
      </c>
      <c r="I49" s="17">
        <f t="shared" si="22"/>
        <v>1.98</v>
      </c>
      <c r="J49" s="17">
        <f t="shared" si="25"/>
        <v>3.96</v>
      </c>
      <c r="K49" s="19"/>
      <c r="L49" s="19"/>
      <c r="M49" s="17">
        <f t="shared" si="23"/>
        <v>10.89</v>
      </c>
      <c r="N49" s="17">
        <f t="shared" si="24"/>
        <v>-19.11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idden="1">
      <c r="A50" s="32"/>
      <c r="B50" s="18">
        <v>4</v>
      </c>
      <c r="C50" s="19"/>
      <c r="D50" s="17">
        <v>-30</v>
      </c>
      <c r="E50" s="19"/>
      <c r="F50" s="17">
        <f t="shared" si="20"/>
        <v>-30</v>
      </c>
      <c r="G50" s="20">
        <v>149</v>
      </c>
      <c r="H50" s="17">
        <f t="shared" si="21"/>
        <v>7.45</v>
      </c>
      <c r="I50" s="17">
        <f t="shared" si="22"/>
        <v>2.98</v>
      </c>
      <c r="J50" s="17">
        <f t="shared" si="25"/>
        <v>5.96</v>
      </c>
      <c r="K50" s="19"/>
      <c r="L50" s="19"/>
      <c r="M50" s="17">
        <f t="shared" si="23"/>
        <v>16.39</v>
      </c>
      <c r="N50" s="17">
        <f t="shared" si="24"/>
        <v>-13.61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idden="1">
      <c r="A51" s="32"/>
      <c r="B51" s="18">
        <v>5</v>
      </c>
      <c r="C51" s="19"/>
      <c r="D51" s="19"/>
      <c r="E51" s="19"/>
      <c r="F51" s="17">
        <f t="shared" si="20"/>
        <v>0</v>
      </c>
      <c r="G51" s="19">
        <v>750</v>
      </c>
      <c r="H51" s="17">
        <f t="shared" si="21"/>
        <v>37.5</v>
      </c>
      <c r="I51" s="17">
        <f t="shared" si="22"/>
        <v>15</v>
      </c>
      <c r="J51" s="17"/>
      <c r="K51" s="19"/>
      <c r="L51" s="19">
        <v>30</v>
      </c>
      <c r="M51" s="17">
        <f t="shared" si="23"/>
        <v>82.5</v>
      </c>
      <c r="N51" s="17">
        <f t="shared" si="24"/>
        <v>82.5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idden="1">
      <c r="A52" s="32"/>
      <c r="B52" s="18">
        <v>6</v>
      </c>
      <c r="C52" s="19"/>
      <c r="D52" s="19"/>
      <c r="E52" s="19"/>
      <c r="F52" s="17">
        <f t="shared" si="20"/>
        <v>0</v>
      </c>
      <c r="G52" s="19">
        <v>750</v>
      </c>
      <c r="H52" s="17">
        <f t="shared" si="21"/>
        <v>37.5</v>
      </c>
      <c r="I52" s="17">
        <f t="shared" si="22"/>
        <v>15</v>
      </c>
      <c r="J52" s="17"/>
      <c r="K52" s="19"/>
      <c r="L52" s="19">
        <v>30</v>
      </c>
      <c r="M52" s="17">
        <f t="shared" si="23"/>
        <v>82.5</v>
      </c>
      <c r="N52" s="17">
        <f t="shared" si="24"/>
        <v>82.5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idden="1">
      <c r="A53" s="32"/>
      <c r="B53" s="18">
        <v>7</v>
      </c>
      <c r="C53" s="19">
        <v>-750</v>
      </c>
      <c r="D53" s="19"/>
      <c r="E53" s="19"/>
      <c r="F53" s="17">
        <f t="shared" si="20"/>
        <v>-750</v>
      </c>
      <c r="G53" s="19">
        <v>5000</v>
      </c>
      <c r="H53" s="17">
        <f t="shared" si="21"/>
        <v>250</v>
      </c>
      <c r="I53" s="17">
        <f t="shared" si="22"/>
        <v>100</v>
      </c>
      <c r="J53" s="19"/>
      <c r="K53" s="19"/>
      <c r="L53" s="19">
        <v>30</v>
      </c>
      <c r="M53" s="17">
        <f t="shared" si="23"/>
        <v>380</v>
      </c>
      <c r="N53" s="17">
        <f t="shared" si="24"/>
        <v>-370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idden="1">
      <c r="A54" s="32"/>
      <c r="B54" s="18">
        <v>8</v>
      </c>
      <c r="C54" s="19"/>
      <c r="D54" s="19"/>
      <c r="E54" s="19">
        <f t="shared" ref="E54:E57" si="26">-(G54*10%)</f>
        <v>-30</v>
      </c>
      <c r="F54" s="17">
        <f t="shared" si="20"/>
        <v>-30</v>
      </c>
      <c r="G54" s="19">
        <v>300</v>
      </c>
      <c r="H54" s="17">
        <f t="shared" si="21"/>
        <v>15</v>
      </c>
      <c r="I54" s="17">
        <f t="shared" si="22"/>
        <v>6</v>
      </c>
      <c r="J54" s="19"/>
      <c r="K54" s="19">
        <f t="shared" ref="K54:K57" si="27">G54*2%</f>
        <v>6</v>
      </c>
      <c r="L54" s="19">
        <v>30</v>
      </c>
      <c r="M54" s="17">
        <f t="shared" si="23"/>
        <v>57</v>
      </c>
      <c r="N54" s="17">
        <f t="shared" si="24"/>
        <v>27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idden="1">
      <c r="A55" s="32"/>
      <c r="B55" s="18">
        <v>9</v>
      </c>
      <c r="C55" s="19"/>
      <c r="D55" s="19"/>
      <c r="E55" s="19">
        <f t="shared" si="26"/>
        <v>-30</v>
      </c>
      <c r="F55" s="17">
        <f t="shared" si="20"/>
        <v>-30</v>
      </c>
      <c r="G55" s="19">
        <v>300</v>
      </c>
      <c r="H55" s="17">
        <f t="shared" si="21"/>
        <v>15</v>
      </c>
      <c r="I55" s="17">
        <f t="shared" si="22"/>
        <v>6</v>
      </c>
      <c r="J55" s="19"/>
      <c r="K55" s="19">
        <f t="shared" si="27"/>
        <v>6</v>
      </c>
      <c r="L55" s="19">
        <v>30</v>
      </c>
      <c r="M55" s="17">
        <f t="shared" si="23"/>
        <v>57</v>
      </c>
      <c r="N55" s="17">
        <f t="shared" si="24"/>
        <v>27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idden="1">
      <c r="A56" s="32"/>
      <c r="B56" s="18">
        <v>10</v>
      </c>
      <c r="C56" s="19"/>
      <c r="D56" s="19"/>
      <c r="E56" s="19">
        <f t="shared" si="26"/>
        <v>-30</v>
      </c>
      <c r="F56" s="17">
        <f t="shared" si="20"/>
        <v>-30</v>
      </c>
      <c r="G56" s="19">
        <v>300</v>
      </c>
      <c r="H56" s="17">
        <f t="shared" si="21"/>
        <v>15</v>
      </c>
      <c r="I56" s="17">
        <f t="shared" si="22"/>
        <v>6</v>
      </c>
      <c r="J56" s="19"/>
      <c r="K56" s="19">
        <f t="shared" si="27"/>
        <v>6</v>
      </c>
      <c r="L56" s="19">
        <v>30</v>
      </c>
      <c r="M56" s="17">
        <f t="shared" si="23"/>
        <v>57</v>
      </c>
      <c r="N56" s="17">
        <f t="shared" si="24"/>
        <v>27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idden="1">
      <c r="A57" s="32"/>
      <c r="B57" s="18">
        <v>11</v>
      </c>
      <c r="C57" s="19"/>
      <c r="D57" s="19"/>
      <c r="E57" s="19">
        <f t="shared" si="26"/>
        <v>-30</v>
      </c>
      <c r="F57" s="17">
        <f t="shared" si="20"/>
        <v>-30</v>
      </c>
      <c r="G57" s="19">
        <v>300</v>
      </c>
      <c r="H57" s="17">
        <f t="shared" si="21"/>
        <v>15</v>
      </c>
      <c r="I57" s="17">
        <f t="shared" si="22"/>
        <v>6</v>
      </c>
      <c r="J57" s="19"/>
      <c r="K57" s="19">
        <f t="shared" si="27"/>
        <v>6</v>
      </c>
      <c r="L57" s="19">
        <v>30</v>
      </c>
      <c r="M57" s="17">
        <f t="shared" si="23"/>
        <v>57</v>
      </c>
      <c r="N57" s="17">
        <f t="shared" si="24"/>
        <v>27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idden="1">
      <c r="A58" s="32"/>
      <c r="B58" s="18">
        <v>12</v>
      </c>
      <c r="C58" s="19">
        <f t="shared" ref="C58:C61" si="28">-(G58*30%)</f>
        <v>-90</v>
      </c>
      <c r="D58" s="17"/>
      <c r="E58" s="19"/>
      <c r="F58" s="17">
        <f t="shared" si="20"/>
        <v>-90</v>
      </c>
      <c r="G58" s="19">
        <v>300</v>
      </c>
      <c r="H58" s="17">
        <f t="shared" si="21"/>
        <v>15</v>
      </c>
      <c r="I58" s="17">
        <f t="shared" si="22"/>
        <v>6</v>
      </c>
      <c r="J58" s="19"/>
      <c r="K58" s="19"/>
      <c r="L58" s="19">
        <v>30</v>
      </c>
      <c r="M58" s="17">
        <f t="shared" si="23"/>
        <v>51</v>
      </c>
      <c r="N58" s="17">
        <f t="shared" si="24"/>
        <v>-39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idden="1">
      <c r="A59" s="32"/>
      <c r="B59" s="18">
        <v>13</v>
      </c>
      <c r="C59" s="19">
        <f t="shared" si="28"/>
        <v>-90</v>
      </c>
      <c r="D59" s="19"/>
      <c r="E59" s="19"/>
      <c r="F59" s="17">
        <f t="shared" si="20"/>
        <v>-90</v>
      </c>
      <c r="G59" s="19">
        <v>300</v>
      </c>
      <c r="H59" s="17">
        <f t="shared" si="21"/>
        <v>15</v>
      </c>
      <c r="I59" s="17">
        <f t="shared" si="22"/>
        <v>6</v>
      </c>
      <c r="J59" s="19"/>
      <c r="K59" s="19"/>
      <c r="L59" s="19">
        <v>30</v>
      </c>
      <c r="M59" s="17">
        <f t="shared" si="23"/>
        <v>51</v>
      </c>
      <c r="N59" s="17">
        <f t="shared" si="24"/>
        <v>-39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idden="1">
      <c r="A60" s="32"/>
      <c r="B60" s="18">
        <v>14</v>
      </c>
      <c r="C60" s="19">
        <f t="shared" si="28"/>
        <v>-90</v>
      </c>
      <c r="D60" s="19"/>
      <c r="E60" s="19"/>
      <c r="F60" s="17">
        <f t="shared" si="20"/>
        <v>-90</v>
      </c>
      <c r="G60" s="19">
        <v>300</v>
      </c>
      <c r="H60" s="17">
        <f t="shared" si="21"/>
        <v>15</v>
      </c>
      <c r="I60" s="17">
        <f t="shared" si="22"/>
        <v>6</v>
      </c>
      <c r="J60" s="19"/>
      <c r="K60" s="19"/>
      <c r="L60" s="19">
        <v>30</v>
      </c>
      <c r="M60" s="17">
        <f t="shared" si="23"/>
        <v>51</v>
      </c>
      <c r="N60" s="17">
        <f t="shared" si="24"/>
        <v>-39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idden="1">
      <c r="A61" s="32"/>
      <c r="B61" s="18">
        <v>15</v>
      </c>
      <c r="C61" s="19">
        <f t="shared" si="28"/>
        <v>-90</v>
      </c>
      <c r="D61" s="19"/>
      <c r="E61" s="19"/>
      <c r="F61" s="17">
        <f t="shared" si="20"/>
        <v>-90</v>
      </c>
      <c r="G61" s="19">
        <v>300</v>
      </c>
      <c r="H61" s="17">
        <f t="shared" si="21"/>
        <v>15</v>
      </c>
      <c r="I61" s="17">
        <f t="shared" si="22"/>
        <v>6</v>
      </c>
      <c r="J61" s="19"/>
      <c r="K61" s="19"/>
      <c r="L61" s="19">
        <v>30</v>
      </c>
      <c r="M61" s="17">
        <f t="shared" si="23"/>
        <v>51</v>
      </c>
      <c r="N61" s="17">
        <f t="shared" si="24"/>
        <v>-39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idden="1">
      <c r="A62" s="32"/>
      <c r="B62" s="18">
        <v>16</v>
      </c>
      <c r="C62" s="19"/>
      <c r="D62" s="19">
        <v>-30</v>
      </c>
      <c r="E62" s="19"/>
      <c r="F62" s="17">
        <f t="shared" si="20"/>
        <v>-30</v>
      </c>
      <c r="G62" s="19">
        <v>300</v>
      </c>
      <c r="H62" s="17">
        <f t="shared" si="21"/>
        <v>15</v>
      </c>
      <c r="I62" s="17">
        <f t="shared" si="22"/>
        <v>6</v>
      </c>
      <c r="J62" s="19"/>
      <c r="K62" s="19"/>
      <c r="L62" s="19"/>
      <c r="M62" s="17">
        <f t="shared" si="23"/>
        <v>21</v>
      </c>
      <c r="N62" s="17">
        <f t="shared" si="24"/>
        <v>-9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idden="1">
      <c r="A63" s="32"/>
      <c r="B63" s="18">
        <v>17</v>
      </c>
      <c r="C63" s="19"/>
      <c r="D63" s="19"/>
      <c r="E63" s="19"/>
      <c r="F63" s="17">
        <f t="shared" si="20"/>
        <v>0</v>
      </c>
      <c r="G63" s="19">
        <v>300</v>
      </c>
      <c r="H63" s="17">
        <f t="shared" si="21"/>
        <v>15</v>
      </c>
      <c r="I63" s="17">
        <f t="shared" si="22"/>
        <v>6</v>
      </c>
      <c r="J63" s="19"/>
      <c r="K63" s="19"/>
      <c r="L63" s="19">
        <v>30</v>
      </c>
      <c r="M63" s="17">
        <f t="shared" si="23"/>
        <v>51</v>
      </c>
      <c r="N63" s="17">
        <f t="shared" si="24"/>
        <v>51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idden="1">
      <c r="A64" s="32"/>
      <c r="B64" s="18">
        <v>18</v>
      </c>
      <c r="C64" s="19"/>
      <c r="D64" s="19"/>
      <c r="E64" s="19"/>
      <c r="F64" s="17">
        <f t="shared" si="20"/>
        <v>0</v>
      </c>
      <c r="G64" s="19">
        <v>300</v>
      </c>
      <c r="H64" s="17">
        <f t="shared" si="21"/>
        <v>15</v>
      </c>
      <c r="I64" s="17">
        <f t="shared" si="22"/>
        <v>6</v>
      </c>
      <c r="J64" s="19"/>
      <c r="K64" s="19"/>
      <c r="L64" s="19">
        <v>30</v>
      </c>
      <c r="M64" s="17">
        <f t="shared" si="23"/>
        <v>51</v>
      </c>
      <c r="N64" s="17">
        <f t="shared" si="24"/>
        <v>51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idden="1">
      <c r="A65" s="32"/>
      <c r="B65" s="18">
        <v>19</v>
      </c>
      <c r="C65" s="19"/>
      <c r="D65" s="19"/>
      <c r="E65" s="19"/>
      <c r="F65" s="17">
        <f t="shared" si="20"/>
        <v>0</v>
      </c>
      <c r="G65" s="19">
        <v>300</v>
      </c>
      <c r="H65" s="17">
        <f t="shared" si="21"/>
        <v>15</v>
      </c>
      <c r="I65" s="17">
        <f t="shared" si="22"/>
        <v>6</v>
      </c>
      <c r="J65" s="19"/>
      <c r="K65" s="19"/>
      <c r="L65" s="19">
        <v>30</v>
      </c>
      <c r="M65" s="17">
        <f t="shared" si="23"/>
        <v>51</v>
      </c>
      <c r="N65" s="17">
        <f t="shared" si="24"/>
        <v>51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idden="1">
      <c r="A66" s="32"/>
      <c r="B66" s="18">
        <v>20</v>
      </c>
      <c r="C66" s="19"/>
      <c r="D66" s="19"/>
      <c r="E66" s="19"/>
      <c r="F66" s="17">
        <f t="shared" si="20"/>
        <v>0</v>
      </c>
      <c r="G66" s="19">
        <v>300</v>
      </c>
      <c r="H66" s="17">
        <f t="shared" si="21"/>
        <v>15</v>
      </c>
      <c r="I66" s="17">
        <f t="shared" si="22"/>
        <v>6</v>
      </c>
      <c r="J66" s="19"/>
      <c r="K66" s="19"/>
      <c r="L66" s="19">
        <v>30</v>
      </c>
      <c r="M66" s="17">
        <f t="shared" si="23"/>
        <v>51</v>
      </c>
      <c r="N66" s="17">
        <f t="shared" si="24"/>
        <v>51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idden="1">
      <c r="A67" s="32"/>
      <c r="B67" s="18">
        <v>21</v>
      </c>
      <c r="C67" s="19"/>
      <c r="D67" s="19"/>
      <c r="E67" s="19"/>
      <c r="F67" s="17">
        <f t="shared" si="20"/>
        <v>0</v>
      </c>
      <c r="G67" s="19">
        <v>300</v>
      </c>
      <c r="H67" s="17">
        <f t="shared" si="21"/>
        <v>15</v>
      </c>
      <c r="I67" s="17">
        <f t="shared" si="22"/>
        <v>6</v>
      </c>
      <c r="J67" s="19"/>
      <c r="K67" s="19"/>
      <c r="L67" s="19">
        <v>30</v>
      </c>
      <c r="M67" s="17">
        <f t="shared" si="23"/>
        <v>51</v>
      </c>
      <c r="N67" s="17">
        <f t="shared" si="24"/>
        <v>51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idden="1">
      <c r="A68" s="32"/>
      <c r="B68" s="18">
        <v>22</v>
      </c>
      <c r="C68" s="19"/>
      <c r="D68" s="19"/>
      <c r="E68" s="19"/>
      <c r="F68" s="17">
        <f t="shared" si="20"/>
        <v>0</v>
      </c>
      <c r="G68" s="19">
        <v>300</v>
      </c>
      <c r="H68" s="17">
        <f t="shared" si="21"/>
        <v>15</v>
      </c>
      <c r="I68" s="17">
        <f t="shared" si="22"/>
        <v>6</v>
      </c>
      <c r="J68" s="19"/>
      <c r="K68" s="19"/>
      <c r="L68" s="19">
        <v>30</v>
      </c>
      <c r="M68" s="17">
        <f t="shared" si="23"/>
        <v>51</v>
      </c>
      <c r="N68" s="17">
        <f t="shared" si="24"/>
        <v>51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idden="1">
      <c r="A69" s="32"/>
      <c r="B69" s="18">
        <v>23</v>
      </c>
      <c r="C69" s="19"/>
      <c r="D69" s="19"/>
      <c r="E69" s="19"/>
      <c r="F69" s="17">
        <f t="shared" si="20"/>
        <v>0</v>
      </c>
      <c r="G69" s="19">
        <v>300</v>
      </c>
      <c r="H69" s="17">
        <f t="shared" si="21"/>
        <v>15</v>
      </c>
      <c r="I69" s="17">
        <f t="shared" si="22"/>
        <v>6</v>
      </c>
      <c r="J69" s="19"/>
      <c r="K69" s="19"/>
      <c r="L69" s="19">
        <v>30</v>
      </c>
      <c r="M69" s="17">
        <f t="shared" si="23"/>
        <v>51</v>
      </c>
      <c r="N69" s="17">
        <f t="shared" si="24"/>
        <v>51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idden="1">
      <c r="A70" s="32"/>
      <c r="B70" s="18">
        <v>24</v>
      </c>
      <c r="C70" s="19"/>
      <c r="D70" s="19"/>
      <c r="E70" s="19"/>
      <c r="F70" s="17">
        <f t="shared" si="20"/>
        <v>0</v>
      </c>
      <c r="G70" s="19">
        <v>300</v>
      </c>
      <c r="H70" s="17">
        <f t="shared" si="21"/>
        <v>15</v>
      </c>
      <c r="I70" s="17">
        <f t="shared" si="22"/>
        <v>6</v>
      </c>
      <c r="J70" s="19"/>
      <c r="K70" s="19"/>
      <c r="L70" s="19">
        <v>30</v>
      </c>
      <c r="M70" s="17">
        <f t="shared" si="23"/>
        <v>51</v>
      </c>
      <c r="N70" s="17">
        <f t="shared" si="24"/>
        <v>51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idden="1">
      <c r="A71" s="32"/>
      <c r="B71" s="18">
        <v>25</v>
      </c>
      <c r="C71" s="19"/>
      <c r="D71" s="19"/>
      <c r="E71" s="19"/>
      <c r="F71" s="17">
        <f t="shared" si="20"/>
        <v>0</v>
      </c>
      <c r="G71" s="19">
        <v>480</v>
      </c>
      <c r="H71" s="17">
        <f t="shared" si="21"/>
        <v>24</v>
      </c>
      <c r="I71" s="17">
        <f t="shared" si="22"/>
        <v>9.6</v>
      </c>
      <c r="J71" s="19"/>
      <c r="K71" s="19"/>
      <c r="L71" s="19">
        <v>30</v>
      </c>
      <c r="M71" s="17">
        <f t="shared" si="23"/>
        <v>63.6</v>
      </c>
      <c r="N71" s="17">
        <f t="shared" si="24"/>
        <v>63.6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idden="1">
      <c r="A72" s="32"/>
      <c r="B72" s="18">
        <v>26</v>
      </c>
      <c r="C72" s="19"/>
      <c r="D72" s="19"/>
      <c r="E72" s="19"/>
      <c r="F72" s="17">
        <f t="shared" si="20"/>
        <v>0</v>
      </c>
      <c r="G72" s="19">
        <v>480</v>
      </c>
      <c r="H72" s="17">
        <f t="shared" si="21"/>
        <v>24</v>
      </c>
      <c r="I72" s="17">
        <f t="shared" si="22"/>
        <v>9.6</v>
      </c>
      <c r="J72" s="19"/>
      <c r="K72" s="19"/>
      <c r="L72" s="19">
        <v>30</v>
      </c>
      <c r="M72" s="17">
        <f t="shared" si="23"/>
        <v>63.6</v>
      </c>
      <c r="N72" s="17">
        <f t="shared" si="24"/>
        <v>63.6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>
      <c r="A73" s="32"/>
      <c r="B73" s="18">
        <v>27</v>
      </c>
      <c r="C73" s="19"/>
      <c r="D73" s="19"/>
      <c r="E73" s="19"/>
      <c r="F73" s="17">
        <f t="shared" si="20"/>
        <v>0</v>
      </c>
      <c r="G73" s="19">
        <v>480</v>
      </c>
      <c r="H73" s="17">
        <f t="shared" si="21"/>
        <v>24</v>
      </c>
      <c r="I73" s="17">
        <f t="shared" si="22"/>
        <v>9.6</v>
      </c>
      <c r="J73" s="19"/>
      <c r="K73" s="19"/>
      <c r="L73" s="19">
        <v>30</v>
      </c>
      <c r="M73" s="17">
        <f t="shared" si="23"/>
        <v>63.6</v>
      </c>
      <c r="N73" s="17">
        <f t="shared" si="24"/>
        <v>63.6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>
      <c r="A74" s="32"/>
      <c r="B74" s="18">
        <v>28</v>
      </c>
      <c r="C74" s="19"/>
      <c r="D74" s="19"/>
      <c r="E74" s="19"/>
      <c r="F74" s="17">
        <f t="shared" si="20"/>
        <v>0</v>
      </c>
      <c r="G74" s="19">
        <v>480</v>
      </c>
      <c r="H74" s="17">
        <f t="shared" si="21"/>
        <v>24</v>
      </c>
      <c r="I74" s="17">
        <f t="shared" si="22"/>
        <v>9.6</v>
      </c>
      <c r="J74" s="19"/>
      <c r="K74" s="19"/>
      <c r="L74" s="19">
        <v>30</v>
      </c>
      <c r="M74" s="17">
        <f t="shared" si="23"/>
        <v>63.6</v>
      </c>
      <c r="N74" s="17">
        <f t="shared" si="24"/>
        <v>63.6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>
      <c r="A75" s="32"/>
      <c r="B75" s="18">
        <v>29</v>
      </c>
      <c r="C75" s="19"/>
      <c r="D75" s="19"/>
      <c r="E75" s="19"/>
      <c r="F75" s="17">
        <f t="shared" si="20"/>
        <v>0</v>
      </c>
      <c r="G75" s="19">
        <v>480</v>
      </c>
      <c r="H75" s="17">
        <f t="shared" si="21"/>
        <v>24</v>
      </c>
      <c r="I75" s="17">
        <f t="shared" si="22"/>
        <v>9.6</v>
      </c>
      <c r="J75" s="19"/>
      <c r="K75" s="19"/>
      <c r="L75" s="19">
        <v>30</v>
      </c>
      <c r="M75" s="17">
        <f t="shared" si="23"/>
        <v>63.6</v>
      </c>
      <c r="N75" s="17">
        <f t="shared" si="24"/>
        <v>63.6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>
      <c r="A76" s="32"/>
      <c r="B76" s="18">
        <v>30</v>
      </c>
      <c r="C76" s="19"/>
      <c r="D76" s="19"/>
      <c r="E76" s="19"/>
      <c r="F76" s="17">
        <f t="shared" si="20"/>
        <v>0</v>
      </c>
      <c r="G76" s="19">
        <v>480</v>
      </c>
      <c r="H76" s="17">
        <f t="shared" si="21"/>
        <v>24</v>
      </c>
      <c r="I76" s="17">
        <f t="shared" si="22"/>
        <v>9.6</v>
      </c>
      <c r="J76" s="19"/>
      <c r="K76" s="19"/>
      <c r="L76" s="19">
        <v>30</v>
      </c>
      <c r="M76" s="17">
        <f t="shared" si="23"/>
        <v>63.6</v>
      </c>
      <c r="N76" s="17">
        <f t="shared" si="24"/>
        <v>63.6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>
      <c r="A77" s="32"/>
      <c r="B77" s="18">
        <v>31</v>
      </c>
      <c r="C77" s="19"/>
      <c r="D77" s="19"/>
      <c r="E77" s="19"/>
      <c r="F77" s="17">
        <f t="shared" si="20"/>
        <v>0</v>
      </c>
      <c r="G77" s="19">
        <v>480</v>
      </c>
      <c r="H77" s="17">
        <f t="shared" si="21"/>
        <v>24</v>
      </c>
      <c r="I77" s="17">
        <f t="shared" si="22"/>
        <v>9.6</v>
      </c>
      <c r="J77" s="19"/>
      <c r="K77" s="19"/>
      <c r="L77" s="19">
        <v>30</v>
      </c>
      <c r="M77" s="17">
        <f t="shared" si="23"/>
        <v>63.6</v>
      </c>
      <c r="N77" s="17">
        <f t="shared" si="24"/>
        <v>63.6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>
      <c r="A78" s="32"/>
      <c r="B78" s="18">
        <v>32</v>
      </c>
      <c r="C78" s="19"/>
      <c r="D78" s="19"/>
      <c r="E78" s="19"/>
      <c r="F78" s="17">
        <f t="shared" si="20"/>
        <v>0</v>
      </c>
      <c r="G78" s="19">
        <v>480</v>
      </c>
      <c r="H78" s="17">
        <f t="shared" si="21"/>
        <v>24</v>
      </c>
      <c r="I78" s="17">
        <f t="shared" si="22"/>
        <v>9.6</v>
      </c>
      <c r="J78" s="19"/>
      <c r="K78" s="19"/>
      <c r="L78" s="19">
        <v>30</v>
      </c>
      <c r="M78" s="17">
        <f t="shared" si="23"/>
        <v>63.6</v>
      </c>
      <c r="N78" s="17">
        <f t="shared" si="24"/>
        <v>63.6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>
      <c r="A79" s="32"/>
      <c r="B79" s="18">
        <v>33</v>
      </c>
      <c r="C79" s="19"/>
      <c r="D79" s="19"/>
      <c r="E79" s="19"/>
      <c r="F79" s="17">
        <f t="shared" si="20"/>
        <v>0</v>
      </c>
      <c r="G79" s="19">
        <v>480</v>
      </c>
      <c r="H79" s="17">
        <f t="shared" si="21"/>
        <v>24</v>
      </c>
      <c r="I79" s="17">
        <f t="shared" si="22"/>
        <v>9.6</v>
      </c>
      <c r="J79" s="19"/>
      <c r="K79" s="19"/>
      <c r="L79" s="19">
        <v>30</v>
      </c>
      <c r="M79" s="17">
        <f t="shared" si="23"/>
        <v>63.6</v>
      </c>
      <c r="N79" s="17">
        <f t="shared" si="24"/>
        <v>63.6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>
      <c r="A80" s="32"/>
      <c r="B80" s="18">
        <v>34</v>
      </c>
      <c r="C80" s="19"/>
      <c r="D80" s="19"/>
      <c r="E80" s="19"/>
      <c r="F80" s="17">
        <f t="shared" si="20"/>
        <v>0</v>
      </c>
      <c r="G80" s="19">
        <v>480</v>
      </c>
      <c r="H80" s="17">
        <f t="shared" si="21"/>
        <v>24</v>
      </c>
      <c r="I80" s="17">
        <f t="shared" si="22"/>
        <v>9.6</v>
      </c>
      <c r="J80" s="19"/>
      <c r="K80" s="19"/>
      <c r="L80" s="19">
        <v>30</v>
      </c>
      <c r="M80" s="17">
        <f t="shared" si="23"/>
        <v>63.6</v>
      </c>
      <c r="N80" s="17">
        <f t="shared" si="24"/>
        <v>63.6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>
      <c r="A81" s="32"/>
      <c r="B81" s="18">
        <v>35</v>
      </c>
      <c r="C81" s="19"/>
      <c r="D81" s="19"/>
      <c r="E81" s="19"/>
      <c r="F81" s="17">
        <f t="shared" si="20"/>
        <v>0</v>
      </c>
      <c r="G81" s="19">
        <v>480</v>
      </c>
      <c r="H81" s="17">
        <f t="shared" si="21"/>
        <v>24</v>
      </c>
      <c r="I81" s="17">
        <f t="shared" si="22"/>
        <v>9.6</v>
      </c>
      <c r="J81" s="19"/>
      <c r="K81" s="19"/>
      <c r="L81" s="19">
        <v>30</v>
      </c>
      <c r="M81" s="17">
        <f t="shared" si="23"/>
        <v>63.6</v>
      </c>
      <c r="N81" s="17">
        <f t="shared" si="24"/>
        <v>63.6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>
      <c r="A82" s="32"/>
      <c r="B82" s="18">
        <v>36</v>
      </c>
      <c r="C82" s="19"/>
      <c r="D82" s="19"/>
      <c r="E82" s="19"/>
      <c r="F82" s="17">
        <f t="shared" si="20"/>
        <v>0</v>
      </c>
      <c r="G82" s="19">
        <v>480</v>
      </c>
      <c r="H82" s="17">
        <f t="shared" si="21"/>
        <v>24</v>
      </c>
      <c r="I82" s="17">
        <f t="shared" si="22"/>
        <v>9.6</v>
      </c>
      <c r="J82" s="19"/>
      <c r="K82" s="19"/>
      <c r="L82" s="19">
        <v>30</v>
      </c>
      <c r="M82" s="17">
        <f t="shared" si="23"/>
        <v>63.6</v>
      </c>
      <c r="N82" s="17">
        <f t="shared" si="24"/>
        <v>63.6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>
      <c r="A83" s="32"/>
      <c r="B83" s="18">
        <v>37</v>
      </c>
      <c r="C83" s="19"/>
      <c r="D83" s="19"/>
      <c r="E83" s="19"/>
      <c r="F83" s="17">
        <f t="shared" si="20"/>
        <v>0</v>
      </c>
      <c r="G83" s="19">
        <v>480</v>
      </c>
      <c r="H83" s="17">
        <f t="shared" si="21"/>
        <v>24</v>
      </c>
      <c r="I83" s="17">
        <f t="shared" si="22"/>
        <v>9.6</v>
      </c>
      <c r="J83" s="19"/>
      <c r="K83" s="19"/>
      <c r="L83" s="19">
        <v>30</v>
      </c>
      <c r="M83" s="17">
        <f t="shared" si="23"/>
        <v>63.6</v>
      </c>
      <c r="N83" s="17">
        <f t="shared" si="24"/>
        <v>63.6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>
      <c r="A84" s="32"/>
      <c r="B84" s="18">
        <v>38</v>
      </c>
      <c r="C84" s="19"/>
      <c r="D84" s="19"/>
      <c r="E84" s="19"/>
      <c r="F84" s="17">
        <f t="shared" si="20"/>
        <v>0</v>
      </c>
      <c r="G84" s="19">
        <v>480</v>
      </c>
      <c r="H84" s="17">
        <f t="shared" si="21"/>
        <v>24</v>
      </c>
      <c r="I84" s="17">
        <f t="shared" si="22"/>
        <v>9.6</v>
      </c>
      <c r="J84" s="19"/>
      <c r="K84" s="19"/>
      <c r="L84" s="19">
        <v>30</v>
      </c>
      <c r="M84" s="17">
        <f t="shared" si="23"/>
        <v>63.6</v>
      </c>
      <c r="N84" s="17">
        <f t="shared" si="24"/>
        <v>63.6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>
      <c r="A85" s="32"/>
      <c r="B85" s="18">
        <v>39</v>
      </c>
      <c r="C85" s="19"/>
      <c r="D85" s="19"/>
      <c r="E85" s="19"/>
      <c r="F85" s="17">
        <f t="shared" si="20"/>
        <v>0</v>
      </c>
      <c r="G85" s="19">
        <v>480</v>
      </c>
      <c r="H85" s="17">
        <f t="shared" si="21"/>
        <v>24</v>
      </c>
      <c r="I85" s="17">
        <f t="shared" si="22"/>
        <v>9.6</v>
      </c>
      <c r="J85" s="19"/>
      <c r="K85" s="19"/>
      <c r="L85" s="19">
        <v>30</v>
      </c>
      <c r="M85" s="17">
        <f t="shared" si="23"/>
        <v>63.6</v>
      </c>
      <c r="N85" s="17">
        <f t="shared" si="24"/>
        <v>63.6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>
      <c r="A86" s="32"/>
      <c r="B86" s="18">
        <v>40</v>
      </c>
      <c r="C86" s="19"/>
      <c r="D86" s="19"/>
      <c r="E86" s="19"/>
      <c r="F86" s="17">
        <f t="shared" si="20"/>
        <v>0</v>
      </c>
      <c r="G86" s="19">
        <v>480</v>
      </c>
      <c r="H86" s="17">
        <f t="shared" si="21"/>
        <v>24</v>
      </c>
      <c r="I86" s="17">
        <f t="shared" si="22"/>
        <v>9.6</v>
      </c>
      <c r="J86" s="19"/>
      <c r="K86" s="19"/>
      <c r="L86" s="19">
        <v>30</v>
      </c>
      <c r="M86" s="17">
        <f t="shared" si="23"/>
        <v>63.6</v>
      </c>
      <c r="N86" s="17">
        <f t="shared" si="24"/>
        <v>63.6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>
      <c r="A87" s="32"/>
      <c r="B87" s="18">
        <v>41</v>
      </c>
      <c r="C87" s="19"/>
      <c r="D87" s="19"/>
      <c r="E87" s="19"/>
      <c r="F87" s="17">
        <f t="shared" si="20"/>
        <v>0</v>
      </c>
      <c r="G87" s="19">
        <v>480</v>
      </c>
      <c r="H87" s="17">
        <f t="shared" si="21"/>
        <v>24</v>
      </c>
      <c r="I87" s="17">
        <f t="shared" si="22"/>
        <v>9.6</v>
      </c>
      <c r="J87" s="19"/>
      <c r="K87" s="19"/>
      <c r="L87" s="19">
        <v>30</v>
      </c>
      <c r="M87" s="17">
        <f t="shared" si="23"/>
        <v>63.6</v>
      </c>
      <c r="N87" s="17">
        <f t="shared" si="24"/>
        <v>63.6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>
      <c r="A88" s="32"/>
      <c r="B88" s="18">
        <v>42</v>
      </c>
      <c r="C88" s="19"/>
      <c r="D88" s="19"/>
      <c r="E88" s="19"/>
      <c r="F88" s="17">
        <f t="shared" si="20"/>
        <v>0</v>
      </c>
      <c r="G88" s="19">
        <v>480</v>
      </c>
      <c r="H88" s="17">
        <f t="shared" si="21"/>
        <v>24</v>
      </c>
      <c r="I88" s="17">
        <f t="shared" si="22"/>
        <v>9.6</v>
      </c>
      <c r="J88" s="19"/>
      <c r="K88" s="19"/>
      <c r="L88" s="19">
        <v>30</v>
      </c>
      <c r="M88" s="17">
        <f t="shared" si="23"/>
        <v>63.6</v>
      </c>
      <c r="N88" s="17">
        <f t="shared" si="24"/>
        <v>63.6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>
      <c r="A89" s="32"/>
      <c r="B89" s="18">
        <v>43</v>
      </c>
      <c r="C89" s="19"/>
      <c r="D89" s="19"/>
      <c r="E89" s="19"/>
      <c r="F89" s="17">
        <f t="shared" si="20"/>
        <v>0</v>
      </c>
      <c r="G89" s="19">
        <v>480</v>
      </c>
      <c r="H89" s="17">
        <f t="shared" si="21"/>
        <v>24</v>
      </c>
      <c r="I89" s="17">
        <f t="shared" si="22"/>
        <v>9.6</v>
      </c>
      <c r="J89" s="19"/>
      <c r="K89" s="19"/>
      <c r="L89" s="19">
        <v>30</v>
      </c>
      <c r="M89" s="17">
        <f t="shared" si="23"/>
        <v>63.6</v>
      </c>
      <c r="N89" s="17">
        <f t="shared" si="24"/>
        <v>63.6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>
      <c r="A90" s="32"/>
      <c r="B90" s="18">
        <v>44</v>
      </c>
      <c r="C90" s="19"/>
      <c r="D90" s="19"/>
      <c r="E90" s="19"/>
      <c r="F90" s="17">
        <f t="shared" si="20"/>
        <v>0</v>
      </c>
      <c r="G90" s="19">
        <v>480</v>
      </c>
      <c r="H90" s="17">
        <f t="shared" si="21"/>
        <v>24</v>
      </c>
      <c r="I90" s="17">
        <f t="shared" si="22"/>
        <v>9.6</v>
      </c>
      <c r="J90" s="19"/>
      <c r="K90" s="19"/>
      <c r="L90" s="19">
        <v>30</v>
      </c>
      <c r="M90" s="17">
        <f t="shared" si="23"/>
        <v>63.6</v>
      </c>
      <c r="N90" s="17">
        <f t="shared" si="24"/>
        <v>63.6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>
      <c r="A91" s="32"/>
      <c r="B91" s="18">
        <v>45</v>
      </c>
      <c r="C91" s="19"/>
      <c r="D91" s="19"/>
      <c r="E91" s="19"/>
      <c r="F91" s="17">
        <f t="shared" si="20"/>
        <v>0</v>
      </c>
      <c r="G91" s="19">
        <v>480</v>
      </c>
      <c r="H91" s="17">
        <f t="shared" si="21"/>
        <v>24</v>
      </c>
      <c r="I91" s="17">
        <f t="shared" si="22"/>
        <v>9.6</v>
      </c>
      <c r="J91" s="19"/>
      <c r="K91" s="19"/>
      <c r="L91" s="19">
        <v>30</v>
      </c>
      <c r="M91" s="17">
        <f t="shared" si="23"/>
        <v>63.6</v>
      </c>
      <c r="N91" s="17">
        <f t="shared" si="24"/>
        <v>63.6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>
      <c r="A92" s="32"/>
      <c r="B92" s="18">
        <v>46</v>
      </c>
      <c r="C92" s="19"/>
      <c r="D92" s="19"/>
      <c r="E92" s="19"/>
      <c r="F92" s="17">
        <f t="shared" si="20"/>
        <v>0</v>
      </c>
      <c r="G92" s="19">
        <v>480</v>
      </c>
      <c r="H92" s="17">
        <f t="shared" si="21"/>
        <v>24</v>
      </c>
      <c r="I92" s="17">
        <f t="shared" si="22"/>
        <v>9.6</v>
      </c>
      <c r="J92" s="19"/>
      <c r="K92" s="19"/>
      <c r="L92" s="19">
        <v>30</v>
      </c>
      <c r="M92" s="17">
        <f t="shared" si="23"/>
        <v>63.6</v>
      </c>
      <c r="N92" s="17">
        <f t="shared" si="24"/>
        <v>63.6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>
      <c r="A93" s="32"/>
      <c r="B93" s="18">
        <v>47</v>
      </c>
      <c r="C93" s="19"/>
      <c r="D93" s="19"/>
      <c r="E93" s="19"/>
      <c r="F93" s="17">
        <f t="shared" si="20"/>
        <v>0</v>
      </c>
      <c r="G93" s="19">
        <v>480</v>
      </c>
      <c r="H93" s="17">
        <f t="shared" si="21"/>
        <v>24</v>
      </c>
      <c r="I93" s="17">
        <f t="shared" si="22"/>
        <v>9.6</v>
      </c>
      <c r="J93" s="19"/>
      <c r="K93" s="19"/>
      <c r="L93" s="19">
        <v>30</v>
      </c>
      <c r="M93" s="17">
        <f t="shared" si="23"/>
        <v>63.6</v>
      </c>
      <c r="N93" s="17">
        <f t="shared" si="24"/>
        <v>63.6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>
      <c r="A94" s="32"/>
      <c r="B94" s="18">
        <v>48</v>
      </c>
      <c r="C94" s="19"/>
      <c r="D94" s="19"/>
      <c r="E94" s="19"/>
      <c r="F94" s="17">
        <f t="shared" si="20"/>
        <v>0</v>
      </c>
      <c r="G94" s="19">
        <v>480</v>
      </c>
      <c r="H94" s="17">
        <f t="shared" si="21"/>
        <v>24</v>
      </c>
      <c r="I94" s="17">
        <f t="shared" si="22"/>
        <v>9.6</v>
      </c>
      <c r="J94" s="19"/>
      <c r="K94" s="19"/>
      <c r="L94" s="19">
        <v>30</v>
      </c>
      <c r="M94" s="17">
        <f t="shared" si="23"/>
        <v>63.6</v>
      </c>
      <c r="N94" s="17">
        <f t="shared" si="24"/>
        <v>63.6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>
      <c r="A95" s="32"/>
      <c r="B95" s="18">
        <v>49</v>
      </c>
      <c r="C95" s="19"/>
      <c r="D95" s="19"/>
      <c r="E95" s="19"/>
      <c r="F95" s="17">
        <f t="shared" si="20"/>
        <v>0</v>
      </c>
      <c r="G95" s="19">
        <v>480</v>
      </c>
      <c r="H95" s="17">
        <f t="shared" si="21"/>
        <v>24</v>
      </c>
      <c r="I95" s="17">
        <f t="shared" si="22"/>
        <v>9.6</v>
      </c>
      <c r="J95" s="19"/>
      <c r="K95" s="19"/>
      <c r="L95" s="19">
        <v>30</v>
      </c>
      <c r="M95" s="17">
        <f t="shared" si="23"/>
        <v>63.6</v>
      </c>
      <c r="N95" s="17">
        <f t="shared" si="24"/>
        <v>63.6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>
      <c r="A96" s="32"/>
      <c r="B96" s="18">
        <v>50</v>
      </c>
      <c r="C96" s="19"/>
      <c r="D96" s="19"/>
      <c r="E96" s="19"/>
      <c r="F96" s="17">
        <f t="shared" si="20"/>
        <v>0</v>
      </c>
      <c r="G96" s="19">
        <v>480</v>
      </c>
      <c r="H96" s="17">
        <f t="shared" si="21"/>
        <v>24</v>
      </c>
      <c r="I96" s="17">
        <f t="shared" si="22"/>
        <v>9.6</v>
      </c>
      <c r="J96" s="19"/>
      <c r="K96" s="19"/>
      <c r="L96" s="19">
        <v>30</v>
      </c>
      <c r="M96" s="17">
        <f t="shared" si="23"/>
        <v>63.6</v>
      </c>
      <c r="N96" s="17">
        <f t="shared" si="24"/>
        <v>63.6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>
      <c r="A97" s="3"/>
      <c r="B97" s="2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22">
        <f>SUM(N47:N96)</f>
        <v>1692.8799999999992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>
      <c r="A252" s="3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>
      <c r="A253" s="3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>
      <c r="A254" s="3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>
      <c r="A255" s="3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>
      <c r="A256" s="3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>
      <c r="A257" s="3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>
      <c r="A258" s="3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>
      <c r="A259" s="3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>
      <c r="A260" s="3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>
      <c r="A261" s="3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>
      <c r="A262" s="3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>
      <c r="A263" s="3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>
      <c r="A264" s="3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>
      <c r="A265" s="3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>
      <c r="A266" s="3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>
      <c r="A267" s="3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>
      <c r="A268" s="3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>
      <c r="A269" s="3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>
      <c r="A270" s="3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>
      <c r="A271" s="3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>
      <c r="A272" s="3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>
      <c r="A273" s="3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>
      <c r="A274" s="3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>
      <c r="A275" s="3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>
      <c r="A276" s="3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>
      <c r="A277" s="3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>
      <c r="A278" s="3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>
      <c r="A279" s="3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>
      <c r="A280" s="3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>
      <c r="A281" s="3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>
      <c r="A282" s="3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>
      <c r="A283" s="3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>
      <c r="A284" s="3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>
      <c r="A285" s="3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>
      <c r="A286" s="3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>
      <c r="A287" s="3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>
      <c r="A288" s="3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>
      <c r="A289" s="3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>
      <c r="A290" s="3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>
      <c r="A291" s="3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>
      <c r="A292" s="3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>
      <c r="A293" s="3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>
      <c r="A294" s="3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>
      <c r="A295" s="3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>
      <c r="A296" s="3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>
      <c r="A297" s="3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>
      <c r="A298" s="3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>
      <c r="A299" s="3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>
      <c r="A300" s="3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>
      <c r="A301" s="3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>
      <c r="A302" s="3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>
      <c r="A304" s="3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>
      <c r="A306" s="3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>
      <c r="A308" s="3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>
      <c r="A310" s="3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>
      <c r="A312" s="3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>
      <c r="A314" s="3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>
      <c r="A316" s="3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>
      <c r="A318" s="3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>
      <c r="A320" s="3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>
      <c r="A322" s="3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>
      <c r="A324" s="3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>
      <c r="A326" s="3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>
      <c r="A327" s="3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>
      <c r="A328" s="3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>
      <c r="A329" s="3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>
      <c r="A330" s="3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>
      <c r="A331" s="3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>
      <c r="A332" s="3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>
      <c r="A333" s="3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>
      <c r="A334" s="3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>
      <c r="A335" s="3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>
      <c r="A336" s="3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>
      <c r="A337" s="3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>
      <c r="A338" s="3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>
      <c r="A339" s="3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>
      <c r="A340" s="3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>
      <c r="A341" s="3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>
      <c r="A342" s="3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>
      <c r="A343" s="3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>
      <c r="A344" s="3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>
      <c r="A345" s="3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>
      <c r="A346" s="3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>
      <c r="A347" s="3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>
      <c r="A348" s="3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>
      <c r="A349" s="3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>
      <c r="A350" s="3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>
      <c r="A351" s="3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>
      <c r="A352" s="3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>
      <c r="A353" s="3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>
      <c r="A354" s="3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>
      <c r="A355" s="3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>
      <c r="A356" s="3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>
      <c r="A357" s="3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>
      <c r="A358" s="3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>
      <c r="A359" s="3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>
      <c r="A360" s="3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>
      <c r="A361" s="3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>
      <c r="A362" s="3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>
      <c r="A363" s="3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>
      <c r="A364" s="3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>
      <c r="A365" s="3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>
      <c r="A366" s="3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>
      <c r="A367" s="3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>
      <c r="A368" s="3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>
      <c r="A369" s="3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>
      <c r="A370" s="3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>
      <c r="A371" s="3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>
      <c r="A372" s="3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>
      <c r="A373" s="3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>
      <c r="A374" s="3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>
      <c r="A375" s="3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>
      <c r="A376" s="3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>
      <c r="A377" s="3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>
      <c r="A378" s="3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>
      <c r="A379" s="3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>
      <c r="A380" s="3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>
      <c r="A381" s="3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>
      <c r="A382" s="3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>
      <c r="A383" s="3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>
      <c r="A384" s="3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>
      <c r="A385" s="3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>
      <c r="A386" s="3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>
      <c r="A387" s="3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>
      <c r="A388" s="3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>
      <c r="A389" s="3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>
      <c r="A390" s="3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>
      <c r="A391" s="3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>
      <c r="A392" s="3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>
      <c r="A393" s="3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>
      <c r="A394" s="3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>
      <c r="A395" s="3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>
      <c r="A396" s="3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>
      <c r="A397" s="3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>
      <c r="A398" s="3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>
      <c r="A399" s="3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>
      <c r="A400" s="3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>
      <c r="A401" s="3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>
      <c r="A402" s="3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>
      <c r="A403" s="3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>
      <c r="A404" s="3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>
      <c r="A405" s="3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>
      <c r="A406" s="3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>
      <c r="A407" s="3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>
      <c r="A408" s="3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>
      <c r="A409" s="3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>
      <c r="A410" s="3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>
      <c r="A411" s="3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>
      <c r="A412" s="3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>
      <c r="A413" s="3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>
      <c r="A414" s="3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>
      <c r="A415" s="3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>
      <c r="A416" s="3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>
      <c r="A417" s="3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>
      <c r="A418" s="3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>
      <c r="A419" s="3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>
      <c r="A420" s="3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>
      <c r="A421" s="3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>
      <c r="A422" s="3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>
      <c r="A423" s="3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>
      <c r="A424" s="3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>
      <c r="A425" s="3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>
      <c r="A426" s="3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>
      <c r="A427" s="3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>
      <c r="A428" s="3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>
      <c r="A429" s="3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>
      <c r="A430" s="3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>
      <c r="A431" s="3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>
      <c r="A432" s="3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>
      <c r="A433" s="3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>
      <c r="A434" s="3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>
      <c r="A435" s="3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>
      <c r="A436" s="3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>
      <c r="A437" s="3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>
      <c r="A438" s="3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>
      <c r="A439" s="3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>
      <c r="A440" s="3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>
      <c r="A441" s="3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>
      <c r="A442" s="3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>
      <c r="A443" s="3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>
      <c r="A444" s="3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>
      <c r="A445" s="3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>
      <c r="A446" s="3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>
      <c r="A447" s="3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>
      <c r="A448" s="3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>
      <c r="A449" s="3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>
      <c r="A450" s="3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>
      <c r="A451" s="3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>
      <c r="A452" s="3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>
      <c r="A453" s="3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>
      <c r="A454" s="3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>
      <c r="A455" s="3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>
      <c r="A456" s="3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>
      <c r="A457" s="3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>
      <c r="A458" s="3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>
      <c r="A459" s="3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>
      <c r="A460" s="3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>
      <c r="A461" s="3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>
      <c r="A462" s="3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>
      <c r="A463" s="3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>
      <c r="A464" s="3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>
      <c r="A465" s="3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>
      <c r="A466" s="3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>
      <c r="A467" s="3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>
      <c r="A468" s="3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>
      <c r="A469" s="3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>
      <c r="A470" s="3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>
      <c r="A471" s="3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>
      <c r="A472" s="3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>
      <c r="A473" s="3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>
      <c r="A474" s="3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>
      <c r="A475" s="3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>
      <c r="A476" s="3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>
      <c r="A477" s="3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>
      <c r="A478" s="3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>
      <c r="A479" s="3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>
      <c r="A480" s="3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>
      <c r="A481" s="3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>
      <c r="A482" s="3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>
      <c r="A483" s="3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>
      <c r="A484" s="3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>
      <c r="A485" s="3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>
      <c r="A486" s="3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>
      <c r="A487" s="3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>
      <c r="A488" s="3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>
      <c r="A489" s="3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>
      <c r="A490" s="3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>
      <c r="A491" s="3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>
      <c r="A492" s="3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>
      <c r="A493" s="3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>
      <c r="A494" s="3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>
      <c r="A495" s="3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>
      <c r="A496" s="3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>
      <c r="A497" s="3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>
      <c r="A498" s="3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>
      <c r="A499" s="3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>
      <c r="A500" s="3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>
      <c r="A501" s="3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>
      <c r="A502" s="3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>
      <c r="A503" s="3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>
      <c r="A504" s="3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>
      <c r="A505" s="3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>
      <c r="A506" s="3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>
      <c r="A507" s="3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>
      <c r="A508" s="3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>
      <c r="A509" s="3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>
      <c r="A510" s="3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>
      <c r="A511" s="3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>
      <c r="A512" s="3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>
      <c r="A513" s="3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>
      <c r="A514" s="3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>
      <c r="A515" s="3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>
      <c r="A516" s="3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>
      <c r="A517" s="3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>
      <c r="A518" s="3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>
      <c r="A519" s="3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>
      <c r="A520" s="3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>
      <c r="A521" s="3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>
      <c r="A522" s="3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>
      <c r="A523" s="3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>
      <c r="A524" s="3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>
      <c r="A525" s="3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>
      <c r="A526" s="3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>
      <c r="A527" s="3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>
      <c r="A528" s="3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>
      <c r="A529" s="3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>
      <c r="A530" s="3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>
      <c r="A531" s="3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>
      <c r="A532" s="3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>
      <c r="A533" s="3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>
      <c r="A534" s="3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>
      <c r="A535" s="3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>
      <c r="A536" s="3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>
      <c r="A537" s="3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>
      <c r="A538" s="3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>
      <c r="A539" s="3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>
      <c r="A540" s="3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>
      <c r="A541" s="3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>
      <c r="A542" s="3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>
      <c r="A543" s="3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>
      <c r="A544" s="3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>
      <c r="A545" s="3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>
      <c r="A546" s="3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>
      <c r="A547" s="3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>
      <c r="A548" s="3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>
      <c r="A549" s="3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>
      <c r="A550" s="3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>
      <c r="A551" s="3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>
      <c r="A552" s="3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>
      <c r="A553" s="3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>
      <c r="A554" s="3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>
      <c r="A555" s="3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>
      <c r="A556" s="3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>
      <c r="A557" s="3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>
      <c r="A558" s="3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>
      <c r="A559" s="3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>
      <c r="A560" s="3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>
      <c r="A561" s="3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>
      <c r="A562" s="3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>
      <c r="A563" s="3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>
      <c r="A564" s="3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>
      <c r="A565" s="3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>
      <c r="A566" s="3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>
      <c r="A567" s="3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>
      <c r="A568" s="3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>
      <c r="A569" s="3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>
      <c r="A570" s="3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>
      <c r="A571" s="3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>
      <c r="A572" s="3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>
      <c r="A573" s="3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>
      <c r="A574" s="3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>
      <c r="A575" s="3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>
      <c r="A576" s="3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>
      <c r="A577" s="3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>
      <c r="A578" s="3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>
      <c r="A579" s="3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>
      <c r="A580" s="3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>
      <c r="A581" s="3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>
      <c r="A582" s="3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>
      <c r="A583" s="3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>
      <c r="A584" s="3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>
      <c r="A585" s="3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>
      <c r="A586" s="3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>
      <c r="A587" s="3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>
      <c r="A588" s="3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>
      <c r="A589" s="3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>
      <c r="A590" s="3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>
      <c r="A591" s="3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>
      <c r="A592" s="3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>
      <c r="A593" s="3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>
      <c r="A594" s="3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>
      <c r="A595" s="3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>
      <c r="A596" s="3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>
      <c r="A597" s="3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>
      <c r="A598" s="3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>
      <c r="A599" s="3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>
      <c r="A600" s="3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>
      <c r="A601" s="3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>
      <c r="A602" s="3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>
      <c r="A603" s="3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>
      <c r="A604" s="3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>
      <c r="A605" s="3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>
      <c r="A606" s="3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>
      <c r="A607" s="3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>
      <c r="A608" s="3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>
      <c r="A609" s="3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>
      <c r="A610" s="3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>
      <c r="A611" s="3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>
      <c r="A612" s="3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>
      <c r="A613" s="3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>
      <c r="A614" s="3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>
      <c r="A615" s="3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>
      <c r="A616" s="3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>
      <c r="A617" s="3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>
      <c r="A618" s="3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>
      <c r="A619" s="3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>
      <c r="A620" s="3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>
      <c r="A621" s="3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>
      <c r="A622" s="3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>
      <c r="A623" s="3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>
      <c r="A624" s="3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>
      <c r="A625" s="3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>
      <c r="A626" s="3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>
      <c r="A627" s="3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>
      <c r="A628" s="3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>
      <c r="A629" s="3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>
      <c r="A630" s="3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>
      <c r="A631" s="3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>
      <c r="A632" s="3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>
      <c r="A633" s="3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>
      <c r="A634" s="3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>
      <c r="A635" s="3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>
      <c r="A636" s="3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>
      <c r="A637" s="3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>
      <c r="A638" s="3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>
      <c r="A639" s="3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>
      <c r="A640" s="3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>
      <c r="A641" s="3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>
      <c r="A642" s="3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>
      <c r="A643" s="3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>
      <c r="A644" s="3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>
      <c r="A645" s="3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>
      <c r="A646" s="3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>
      <c r="A647" s="3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>
      <c r="A648" s="3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>
      <c r="A649" s="3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>
      <c r="A650" s="3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>
      <c r="A651" s="3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>
      <c r="A652" s="3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>
      <c r="A653" s="3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>
      <c r="A654" s="3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>
      <c r="A655" s="3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>
      <c r="A656" s="3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>
      <c r="A657" s="3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>
      <c r="A658" s="3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>
      <c r="A659" s="3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>
      <c r="A660" s="3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>
      <c r="A661" s="3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>
      <c r="A662" s="3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>
      <c r="A663" s="3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>
      <c r="A664" s="3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>
      <c r="A665" s="3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>
      <c r="A666" s="3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>
      <c r="A667" s="3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>
      <c r="A668" s="3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>
      <c r="A669" s="3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>
      <c r="A670" s="3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>
      <c r="A671" s="3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>
      <c r="A672" s="3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>
      <c r="A673" s="3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>
      <c r="A674" s="3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>
      <c r="A675" s="3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>
      <c r="A676" s="3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>
      <c r="A677" s="3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>
      <c r="A678" s="3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>
      <c r="A679" s="3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>
      <c r="A680" s="3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>
      <c r="A681" s="3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>
      <c r="A682" s="3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>
      <c r="A683" s="3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>
      <c r="A684" s="3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>
      <c r="A685" s="3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>
      <c r="A686" s="3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>
      <c r="A687" s="3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>
      <c r="A688" s="3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>
      <c r="A689" s="3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>
      <c r="A690" s="3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>
      <c r="A691" s="3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>
      <c r="A692" s="3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>
      <c r="A693" s="3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>
      <c r="A694" s="3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>
      <c r="A695" s="3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>
      <c r="A696" s="3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>
      <c r="A697" s="3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>
      <c r="A698" s="3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>
      <c r="A699" s="3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>
      <c r="A700" s="3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>
      <c r="A701" s="3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>
      <c r="A702" s="3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>
      <c r="A703" s="3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>
      <c r="A704" s="3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>
      <c r="A705" s="3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>
      <c r="A706" s="3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>
      <c r="A707" s="3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>
      <c r="A708" s="3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>
      <c r="A709" s="3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>
      <c r="A710" s="3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>
      <c r="A711" s="3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>
      <c r="A712" s="3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>
      <c r="A713" s="3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>
      <c r="A714" s="3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>
      <c r="A715" s="3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>
      <c r="A716" s="3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>
      <c r="A717" s="3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>
      <c r="A718" s="3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>
      <c r="A719" s="3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>
      <c r="A720" s="3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>
      <c r="A721" s="3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>
      <c r="A722" s="3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>
      <c r="A723" s="3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>
      <c r="A724" s="3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>
      <c r="A725" s="3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>
      <c r="A726" s="3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>
      <c r="A727" s="3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>
      <c r="A728" s="3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>
      <c r="A729" s="3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>
      <c r="A730" s="3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>
      <c r="A731" s="3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>
      <c r="A732" s="3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>
      <c r="A733" s="3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>
      <c r="A734" s="3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>
      <c r="A735" s="3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>
      <c r="A736" s="3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>
      <c r="A737" s="3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>
      <c r="A738" s="3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>
      <c r="A739" s="3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>
      <c r="A740" s="3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>
      <c r="A741" s="3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>
      <c r="A742" s="3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>
      <c r="A743" s="3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>
      <c r="A744" s="3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>
      <c r="A745" s="3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>
      <c r="A746" s="3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>
      <c r="A747" s="3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>
      <c r="A748" s="3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>
      <c r="A749" s="3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>
      <c r="A750" s="3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>
      <c r="A751" s="3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>
      <c r="A752" s="3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>
      <c r="A753" s="3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>
      <c r="A754" s="3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>
      <c r="A755" s="3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>
      <c r="A756" s="3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>
      <c r="A757" s="3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>
      <c r="A758" s="3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>
      <c r="A759" s="3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>
      <c r="A760" s="3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>
      <c r="A761" s="3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>
      <c r="A762" s="3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>
      <c r="A763" s="3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>
      <c r="A764" s="3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>
      <c r="A765" s="3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>
      <c r="A766" s="3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>
      <c r="A767" s="3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>
      <c r="A768" s="3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>
      <c r="A769" s="3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>
      <c r="A770" s="3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>
      <c r="A771" s="3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>
      <c r="A772" s="3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>
      <c r="A773" s="3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>
      <c r="A774" s="3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>
      <c r="A775" s="3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>
      <c r="A776" s="3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>
      <c r="A777" s="3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>
      <c r="A778" s="3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>
      <c r="A779" s="3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>
      <c r="A780" s="3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>
      <c r="A781" s="3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>
      <c r="A782" s="3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>
      <c r="A783" s="3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>
      <c r="A784" s="3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>
      <c r="A785" s="3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>
      <c r="A786" s="3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>
      <c r="A787" s="3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>
      <c r="A788" s="3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>
      <c r="A789" s="3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>
      <c r="A790" s="3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>
      <c r="A791" s="3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>
      <c r="A792" s="3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>
      <c r="A793" s="3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>
      <c r="A794" s="3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>
      <c r="A795" s="3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>
      <c r="A796" s="3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>
      <c r="A797" s="3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>
      <c r="A798" s="3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>
      <c r="A799" s="3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>
      <c r="A800" s="3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>
      <c r="A801" s="3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>
      <c r="A802" s="3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>
      <c r="A803" s="3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>
      <c r="A804" s="3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>
      <c r="A805" s="3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>
      <c r="A806" s="3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>
      <c r="A807" s="3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>
      <c r="A808" s="3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>
      <c r="A809" s="3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>
      <c r="A810" s="3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>
      <c r="A811" s="3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>
      <c r="A812" s="3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>
      <c r="A813" s="3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>
      <c r="A814" s="3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>
      <c r="A815" s="3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>
      <c r="A816" s="3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>
      <c r="A817" s="3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>
      <c r="A818" s="3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>
      <c r="A819" s="3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>
      <c r="A820" s="3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>
      <c r="A821" s="3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>
      <c r="A822" s="3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>
      <c r="A823" s="3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>
      <c r="A824" s="3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>
      <c r="A825" s="3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>
      <c r="A826" s="3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>
      <c r="A827" s="3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>
      <c r="A828" s="3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>
      <c r="A829" s="3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>
      <c r="A830" s="3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>
      <c r="A831" s="3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>
      <c r="A832" s="3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>
      <c r="A833" s="3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>
      <c r="A834" s="3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>
      <c r="A835" s="3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>
      <c r="A836" s="3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>
      <c r="A837" s="3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>
      <c r="A838" s="3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>
      <c r="A839" s="3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>
      <c r="A840" s="3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>
      <c r="A841" s="3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>
      <c r="A842" s="3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>
      <c r="A843" s="3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>
      <c r="A844" s="3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>
      <c r="A845" s="3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>
      <c r="A846" s="3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>
      <c r="A847" s="3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>
      <c r="A848" s="3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>
      <c r="A849" s="3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>
      <c r="A850" s="3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>
      <c r="A851" s="3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>
      <c r="A852" s="3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>
      <c r="A853" s="3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>
      <c r="A854" s="3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>
      <c r="A855" s="3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>
      <c r="A856" s="3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>
      <c r="A857" s="3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>
      <c r="A858" s="3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>
      <c r="A859" s="3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>
      <c r="A860" s="3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>
      <c r="A861" s="3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>
      <c r="A862" s="3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>
      <c r="A863" s="3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>
      <c r="A864" s="3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>
      <c r="A865" s="3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>
      <c r="A866" s="3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>
      <c r="A867" s="3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>
      <c r="A868" s="3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>
      <c r="A869" s="3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>
      <c r="A870" s="3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>
      <c r="A871" s="3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>
      <c r="A872" s="3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>
      <c r="A873" s="3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>
      <c r="A874" s="3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>
      <c r="A875" s="3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>
      <c r="A876" s="3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>
      <c r="A877" s="3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>
      <c r="A878" s="3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>
      <c r="A879" s="3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>
      <c r="A880" s="3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>
      <c r="A881" s="3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>
      <c r="A882" s="3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>
      <c r="A883" s="3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>
      <c r="A884" s="3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>
      <c r="A885" s="3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>
      <c r="A886" s="3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>
      <c r="A887" s="3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>
      <c r="A888" s="3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>
      <c r="A889" s="3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>
      <c r="A890" s="3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>
      <c r="A891" s="3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>
      <c r="A892" s="3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>
      <c r="A893" s="3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>
      <c r="A894" s="3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>
      <c r="A895" s="3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>
      <c r="A896" s="3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>
      <c r="A897" s="3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>
      <c r="A898" s="3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>
      <c r="A899" s="3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>
      <c r="A900" s="3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>
      <c r="A901" s="3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>
      <c r="A902" s="3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>
      <c r="A903" s="3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>
      <c r="A904" s="3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>
      <c r="A905" s="3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>
      <c r="A906" s="3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>
      <c r="A907" s="3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>
      <c r="A908" s="3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>
      <c r="A909" s="3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>
      <c r="A910" s="3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>
      <c r="A911" s="3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>
      <c r="A912" s="3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>
      <c r="A913" s="3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>
      <c r="A914" s="3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>
      <c r="A915" s="3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>
      <c r="A916" s="3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>
      <c r="A917" s="3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>
      <c r="A918" s="3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>
      <c r="A919" s="3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>
      <c r="A920" s="3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>
      <c r="A921" s="3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>
      <c r="A922" s="3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>
      <c r="A923" s="3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>
      <c r="A924" s="3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>
      <c r="A925" s="3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>
      <c r="A926" s="3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>
      <c r="A927" s="3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>
      <c r="A928" s="3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>
      <c r="A929" s="3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>
      <c r="A930" s="3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>
      <c r="A931" s="3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>
      <c r="A932" s="3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>
      <c r="A933" s="3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>
      <c r="A934" s="3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>
      <c r="A935" s="3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>
      <c r="A936" s="3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>
      <c r="A937" s="3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>
      <c r="A938" s="3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>
      <c r="A939" s="3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>
      <c r="A940" s="3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>
      <c r="A941" s="3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>
      <c r="A942" s="3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>
      <c r="A943" s="3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>
      <c r="A944" s="3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>
      <c r="A945" s="3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>
      <c r="A946" s="3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>
      <c r="A947" s="3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>
      <c r="A948" s="3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>
      <c r="A949" s="3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>
      <c r="A950" s="3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>
      <c r="A951" s="3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>
      <c r="A952" s="3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>
      <c r="A953" s="3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>
      <c r="A954" s="3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>
      <c r="A955" s="3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>
      <c r="A956" s="3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>
      <c r="A957" s="3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>
      <c r="A958" s="3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>
      <c r="A959" s="3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</sheetData>
  <mergeCells count="28">
    <mergeCell ref="A46:A96"/>
    <mergeCell ref="C45:E45"/>
    <mergeCell ref="B45:B46"/>
    <mergeCell ref="A8:A14"/>
    <mergeCell ref="B7:B8"/>
    <mergeCell ref="M45:M46"/>
    <mergeCell ref="F45:F46"/>
    <mergeCell ref="N45:N46"/>
    <mergeCell ref="G45:L45"/>
    <mergeCell ref="C7:E7"/>
    <mergeCell ref="C1:E1"/>
    <mergeCell ref="B1:B2"/>
    <mergeCell ref="M1:M2"/>
    <mergeCell ref="M7:M8"/>
    <mergeCell ref="M17:M18"/>
    <mergeCell ref="F1:F2"/>
    <mergeCell ref="F7:F8"/>
    <mergeCell ref="G1:L1"/>
    <mergeCell ref="G7:L7"/>
    <mergeCell ref="A2:A4"/>
    <mergeCell ref="F17:F18"/>
    <mergeCell ref="N17:N18"/>
    <mergeCell ref="G17:L17"/>
    <mergeCell ref="C17:E17"/>
    <mergeCell ref="B17:B18"/>
    <mergeCell ref="N1:N2"/>
    <mergeCell ref="N7:N8"/>
    <mergeCell ref="A18:A42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A1862755E896DF40BA30FE16C09699C0" ma:contentTypeVersion="14" ma:contentTypeDescription="สร้างเอกสารใหม่" ma:contentTypeScope="" ma:versionID="3c536afcdb932a65fb6a60c12077ad77">
  <xsd:schema xmlns:xsd="http://www.w3.org/2001/XMLSchema" xmlns:xs="http://www.w3.org/2001/XMLSchema" xmlns:p="http://schemas.microsoft.com/office/2006/metadata/properties" xmlns:ns2="ed446772-562e-4bb7-b788-dd67f734bfb4" xmlns:ns3="521a9dce-9f3e-451e-a249-e24f09262889" targetNamespace="http://schemas.microsoft.com/office/2006/metadata/properties" ma:root="true" ma:fieldsID="fbdb24e20f757963256a69bf9a5a1b87" ns2:_="" ns3:_="">
    <xsd:import namespace="ed446772-562e-4bb7-b788-dd67f734bfb4"/>
    <xsd:import namespace="521a9dce-9f3e-451e-a249-e24f092628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46772-562e-4bb7-b788-dd67f734b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แท็กรูป" ma:readOnly="false" ma:fieldId="{5cf76f15-5ced-4ddc-b409-7134ff3c332f}" ma:taxonomyMulti="true" ma:sspId="b66d9061-fd0a-4b4e-a177-43093eab58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a9dce-9f3e-451e-a249-e24f0926288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4349d9f-5617-4d30-9f91-b751fd023fd5}" ma:internalName="TaxCatchAll" ma:showField="CatchAllData" ma:web="521a9dce-9f3e-451e-a249-e24f092628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1a9dce-9f3e-451e-a249-e24f09262889" xsi:nil="true"/>
    <lcf76f155ced4ddcb4097134ff3c332f xmlns="ed446772-562e-4bb7-b788-dd67f734bf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E61E693-FFFA-458F-BCC8-4BC1C93C5D49}"/>
</file>

<file path=customXml/itemProps2.xml><?xml version="1.0" encoding="utf-8"?>
<ds:datastoreItem xmlns:ds="http://schemas.openxmlformats.org/officeDocument/2006/customXml" ds:itemID="{29BE8817-6B9C-45E5-9E63-1E2617108656}"/>
</file>

<file path=customXml/itemProps3.xml><?xml version="1.0" encoding="utf-8"?>
<ds:datastoreItem xmlns:ds="http://schemas.openxmlformats.org/officeDocument/2006/customXml" ds:itemID="{23C3030B-1B0D-4782-9FF1-D9284EBB5A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เมธาวี มุ่งเจริญ</cp:lastModifiedBy>
  <cp:revision/>
  <dcterms:created xsi:type="dcterms:W3CDTF">2023-06-25T09:04:08Z</dcterms:created>
  <dcterms:modified xsi:type="dcterms:W3CDTF">2023-07-22T09:00:35Z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0x010100A1862755E896DF40BA30FE16C09699C0</vt:lpwstr>
  </property>
  <property fmtid="{D5CDD505-2E9C-101B-9397-08002B2CF9AE}" pid="3" name="MediaServiceImageTags">
    <vt:lpwstr/>
  </property>
</Properties>
</file>