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Mizuki\University\Reserch\reflex\control_board_Mizuki\data\voltage_force_slope\"/>
    </mc:Choice>
  </mc:AlternateContent>
  <xr:revisionPtr revIDLastSave="0" documentId="13_ncr:1_{D65E46E8-0AD8-442C-964D-C7E9BF4A045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0" i="1" l="1"/>
  <c r="M49" i="1"/>
  <c r="M48" i="1"/>
  <c r="M47" i="1"/>
  <c r="L46" i="1"/>
  <c r="L45" i="1"/>
  <c r="L44" i="1"/>
  <c r="L43" i="1"/>
  <c r="J49" i="1"/>
  <c r="J45" i="1"/>
  <c r="J46" i="1"/>
  <c r="J47" i="1"/>
  <c r="J48" i="1"/>
  <c r="J44" i="1"/>
  <c r="F49" i="1"/>
  <c r="F45" i="1"/>
  <c r="F46" i="1"/>
  <c r="F47" i="1"/>
  <c r="F48" i="1"/>
  <c r="F44" i="1"/>
  <c r="M38" i="1"/>
  <c r="M39" i="1"/>
  <c r="M40" i="1"/>
  <c r="M37" i="1"/>
  <c r="L35" i="1"/>
  <c r="J37" i="1"/>
  <c r="L34" i="1"/>
  <c r="L36" i="1"/>
  <c r="L33" i="1"/>
  <c r="J39" i="1"/>
  <c r="J36" i="1"/>
  <c r="J38" i="1"/>
  <c r="J34" i="1"/>
  <c r="F39" i="1"/>
  <c r="F36" i="1"/>
  <c r="F37" i="1"/>
  <c r="F38" i="1"/>
  <c r="F35" i="1"/>
  <c r="E28" i="1"/>
  <c r="E29" i="1"/>
  <c r="E30" i="1"/>
  <c r="E27" i="1"/>
  <c r="D24" i="1"/>
  <c r="D25" i="1"/>
  <c r="D26" i="1"/>
  <c r="D23" i="1"/>
  <c r="E20" i="1"/>
  <c r="D20" i="1"/>
  <c r="E10" i="1"/>
  <c r="E9" i="1"/>
  <c r="E11" i="1"/>
  <c r="E8" i="1"/>
  <c r="D5" i="1"/>
  <c r="D6" i="1"/>
  <c r="D7" i="1"/>
  <c r="D4" i="1"/>
</calcChain>
</file>

<file path=xl/sharedStrings.xml><?xml version="1.0" encoding="utf-8"?>
<sst xmlns="http://schemas.openxmlformats.org/spreadsheetml/2006/main" count="47" uniqueCount="17">
  <si>
    <t>a_3_agonist</t>
    <phoneticPr fontId="1"/>
  </si>
  <si>
    <t>a_2_agonist</t>
    <phoneticPr fontId="1"/>
  </si>
  <si>
    <t>a_1_agonist</t>
  </si>
  <si>
    <t>a_0_agonist</t>
  </si>
  <si>
    <t>a_3_antagonist</t>
    <phoneticPr fontId="1"/>
  </si>
  <si>
    <t>a_2_antagonist</t>
    <phoneticPr fontId="1"/>
  </si>
  <si>
    <t>a_1_antagonist</t>
  </si>
  <si>
    <t>a_0_antagonist</t>
  </si>
  <si>
    <t>ago_force_voltage_slope</t>
    <phoneticPr fontId="1"/>
  </si>
  <si>
    <t>ant_force_voltage_slope</t>
    <phoneticPr fontId="1"/>
  </si>
  <si>
    <t>ave</t>
    <phoneticPr fontId="1"/>
  </si>
  <si>
    <t>2024/08/12（直接フォースゲージつけた）</t>
    <rPh sb="11" eb="13">
      <t>チョクセツ</t>
    </rPh>
    <phoneticPr fontId="1"/>
  </si>
  <si>
    <t>ago_force</t>
    <phoneticPr fontId="1"/>
  </si>
  <si>
    <t>ago_voltage</t>
    <phoneticPr fontId="1"/>
  </si>
  <si>
    <t>anta_force</t>
    <phoneticPr fontId="1"/>
  </si>
  <si>
    <t>anta_voltage</t>
    <phoneticPr fontId="1"/>
  </si>
  <si>
    <t>2024/08/18（直接フォースゲージつけた）</t>
    <rPh sb="11" eb="13">
      <t>チョクセツ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</si>
</sst>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標準" xfId="0" builtinId="0"/>
  </cellStyles>
  <dxfs count="0"/>
  <tableStyles count="1" defaultTableStyle="TableStyleMedium2" defaultPivotStyle="PivotStyleLight16">
    <tableStyle name="Invisible" pivot="0" table="0" count="0" xr9:uid="{E803EDA2-888C-48F3-AF53-D6FF334C936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tabSelected="1" topLeftCell="A40" zoomScaleNormal="100" workbookViewId="0">
      <selection activeCell="L43" sqref="L43"/>
    </sheetView>
  </sheetViews>
  <sheetFormatPr defaultRowHeight="18"/>
  <cols>
    <col min="1" max="1" width="10" bestFit="1" customWidth="1"/>
    <col min="4" max="4" width="21.58203125" customWidth="1"/>
    <col min="5" max="5" width="20.1640625" customWidth="1"/>
  </cols>
  <sheetData>
    <row r="1" spans="1:5">
      <c r="A1" s="1">
        <v>45514</v>
      </c>
      <c r="D1" t="s">
        <v>8</v>
      </c>
      <c r="E1" t="s">
        <v>9</v>
      </c>
    </row>
    <row r="2" spans="1:5">
      <c r="D2">
        <v>69.760000000000005</v>
      </c>
      <c r="E2">
        <v>92.85</v>
      </c>
    </row>
    <row r="4" spans="1:5">
      <c r="A4" t="s">
        <v>0</v>
      </c>
      <c r="B4">
        <v>-0.20082</v>
      </c>
      <c r="D4">
        <f>B4*$D$2</f>
        <v>-14.009203200000002</v>
      </c>
    </row>
    <row r="5" spans="1:5">
      <c r="A5" t="s">
        <v>1</v>
      </c>
      <c r="B5">
        <v>7.001792</v>
      </c>
      <c r="D5">
        <f t="shared" ref="D5:D7" si="0">B5*$D$2</f>
        <v>488.44500992000002</v>
      </c>
    </row>
    <row r="6" spans="1:5">
      <c r="A6" t="s">
        <v>2</v>
      </c>
      <c r="B6">
        <v>0.25617299999999998</v>
      </c>
      <c r="D6">
        <f t="shared" si="0"/>
        <v>17.870628480000001</v>
      </c>
    </row>
    <row r="7" spans="1:5">
      <c r="A7" t="s">
        <v>3</v>
      </c>
      <c r="B7">
        <v>0.91102000000000005</v>
      </c>
      <c r="D7">
        <f t="shared" si="0"/>
        <v>63.552755200000007</v>
      </c>
    </row>
    <row r="8" spans="1:5">
      <c r="A8" t="s">
        <v>4</v>
      </c>
      <c r="B8">
        <v>0.245392</v>
      </c>
      <c r="E8">
        <f>B8*$E$2</f>
        <v>22.784647199999998</v>
      </c>
    </row>
    <row r="9" spans="1:5">
      <c r="A9" t="s">
        <v>5</v>
      </c>
      <c r="B9">
        <v>0.34852100000000003</v>
      </c>
      <c r="E9">
        <f t="shared" ref="E9:E11" si="1">B9*$E$2</f>
        <v>32.36017485</v>
      </c>
    </row>
    <row r="10" spans="1:5">
      <c r="A10" t="s">
        <v>6</v>
      </c>
      <c r="B10">
        <v>-3.6479999999999999E-2</v>
      </c>
      <c r="E10">
        <f>B10*$E$2</f>
        <v>-3.3871679999999995</v>
      </c>
    </row>
    <row r="11" spans="1:5">
      <c r="A11" t="s">
        <v>7</v>
      </c>
      <c r="B11">
        <v>6.3177130000000004</v>
      </c>
      <c r="E11">
        <f t="shared" si="1"/>
        <v>586.59965205000003</v>
      </c>
    </row>
    <row r="14" spans="1:5">
      <c r="A14" s="1">
        <v>45515</v>
      </c>
      <c r="D14" t="s">
        <v>8</v>
      </c>
      <c r="E14" t="s">
        <v>9</v>
      </c>
    </row>
    <row r="15" spans="1:5">
      <c r="C15">
        <v>1</v>
      </c>
      <c r="E15">
        <v>98.836269999999999</v>
      </c>
    </row>
    <row r="16" spans="1:5">
      <c r="C16">
        <v>2</v>
      </c>
      <c r="D16">
        <v>-83.661230000000003</v>
      </c>
      <c r="E16">
        <v>98.916240000000002</v>
      </c>
    </row>
    <row r="17" spans="1:5">
      <c r="C17">
        <v>3</v>
      </c>
      <c r="D17">
        <v>-67.876499999999993</v>
      </c>
      <c r="E17">
        <v>76.397530000000003</v>
      </c>
    </row>
    <row r="18" spans="1:5">
      <c r="C18">
        <v>4</v>
      </c>
      <c r="D18">
        <v>-87.812299999999993</v>
      </c>
      <c r="E18">
        <v>73.182720000000003</v>
      </c>
    </row>
    <row r="19" spans="1:5">
      <c r="C19">
        <v>5</v>
      </c>
      <c r="D19">
        <v>-126.319</v>
      </c>
    </row>
    <row r="20" spans="1:5">
      <c r="C20" t="s">
        <v>10</v>
      </c>
      <c r="D20">
        <f>AVERAGE(D15:D19)</f>
        <v>-91.417257500000005</v>
      </c>
      <c r="E20">
        <f>AVERAGE(E15:E18)</f>
        <v>86.833190000000002</v>
      </c>
    </row>
    <row r="23" spans="1:5">
      <c r="A23" t="s">
        <v>0</v>
      </c>
      <c r="B23">
        <v>-0.20082</v>
      </c>
      <c r="D23">
        <f>B23*$D$20</f>
        <v>18.358413651150002</v>
      </c>
    </row>
    <row r="24" spans="1:5">
      <c r="A24" t="s">
        <v>1</v>
      </c>
      <c r="B24">
        <v>7.001792</v>
      </c>
      <c r="D24">
        <f t="shared" ref="D24:D26" si="2">B24*$D$20</f>
        <v>-640.08462222544006</v>
      </c>
    </row>
    <row r="25" spans="1:5">
      <c r="A25" t="s">
        <v>2</v>
      </c>
      <c r="B25">
        <v>0.25617299999999998</v>
      </c>
      <c r="D25">
        <f t="shared" si="2"/>
        <v>-23.418633105547499</v>
      </c>
    </row>
    <row r="26" spans="1:5">
      <c r="A26" t="s">
        <v>3</v>
      </c>
      <c r="B26">
        <v>0.91102000000000005</v>
      </c>
      <c r="D26">
        <f t="shared" si="2"/>
        <v>-83.282949927650009</v>
      </c>
    </row>
    <row r="27" spans="1:5">
      <c r="A27" t="s">
        <v>4</v>
      </c>
      <c r="B27">
        <v>0.245392</v>
      </c>
      <c r="E27">
        <f>B27*$E$20</f>
        <v>21.30817016048</v>
      </c>
    </row>
    <row r="28" spans="1:5">
      <c r="A28" t="s">
        <v>5</v>
      </c>
      <c r="B28">
        <v>0.34852100000000003</v>
      </c>
      <c r="E28">
        <f t="shared" ref="E28:E30" si="3">B28*$E$20</f>
        <v>30.263190211990004</v>
      </c>
    </row>
    <row r="29" spans="1:5">
      <c r="A29" t="s">
        <v>6</v>
      </c>
      <c r="B29">
        <v>-3.6479999999999999E-2</v>
      </c>
      <c r="E29">
        <f t="shared" si="3"/>
        <v>-3.1676747711999997</v>
      </c>
    </row>
    <row r="30" spans="1:5">
      <c r="A30" t="s">
        <v>7</v>
      </c>
      <c r="B30">
        <v>6.3177130000000004</v>
      </c>
      <c r="E30">
        <f t="shared" si="3"/>
        <v>548.58717329447006</v>
      </c>
    </row>
    <row r="32" spans="1:5">
      <c r="A32" s="1" t="s">
        <v>11</v>
      </c>
    </row>
    <row r="33" spans="1:13">
      <c r="A33" t="s">
        <v>0</v>
      </c>
      <c r="B33">
        <v>-0.20082</v>
      </c>
      <c r="D33" t="s">
        <v>12</v>
      </c>
      <c r="E33" t="s">
        <v>13</v>
      </c>
      <c r="H33" t="s">
        <v>14</v>
      </c>
      <c r="I33" t="s">
        <v>15</v>
      </c>
      <c r="L33">
        <f>B33*$F$39</f>
        <v>0.36906225672194332</v>
      </c>
    </row>
    <row r="34" spans="1:13">
      <c r="A34" t="s">
        <v>1</v>
      </c>
      <c r="B34">
        <v>7.001792</v>
      </c>
      <c r="C34">
        <v>1</v>
      </c>
      <c r="H34">
        <v>11.9</v>
      </c>
      <c r="I34">
        <v>39</v>
      </c>
      <c r="J34">
        <f>I34/H34</f>
        <v>3.2773109243697478</v>
      </c>
      <c r="L34">
        <f t="shared" ref="L34:L36" si="4">B34*$F$39</f>
        <v>-12.867728097886909</v>
      </c>
    </row>
    <row r="35" spans="1:13">
      <c r="A35" t="s">
        <v>2</v>
      </c>
      <c r="B35">
        <v>0.25617299999999998</v>
      </c>
      <c r="C35">
        <v>2</v>
      </c>
      <c r="D35">
        <v>22.9</v>
      </c>
      <c r="E35">
        <v>-48</v>
      </c>
      <c r="F35">
        <f>E35/D35</f>
        <v>-2.0960698689956332</v>
      </c>
      <c r="L35">
        <f>B35*$F$39</f>
        <v>-0.47078869381152461</v>
      </c>
    </row>
    <row r="36" spans="1:13">
      <c r="A36" t="s">
        <v>3</v>
      </c>
      <c r="B36">
        <v>0.91102000000000005</v>
      </c>
      <c r="C36">
        <v>3</v>
      </c>
      <c r="D36">
        <v>20.6</v>
      </c>
      <c r="E36">
        <v>-27</v>
      </c>
      <c r="F36">
        <f t="shared" ref="F36:F38" si="5">E36/D36</f>
        <v>-1.3106796116504853</v>
      </c>
      <c r="H36">
        <v>10.9</v>
      </c>
      <c r="I36">
        <v>34</v>
      </c>
      <c r="J36">
        <f t="shared" ref="J36:J38" si="6">I36/H36</f>
        <v>3.1192660550458715</v>
      </c>
      <c r="L36">
        <f t="shared" si="4"/>
        <v>-1.6742510562634438</v>
      </c>
    </row>
    <row r="37" spans="1:13">
      <c r="A37" t="s">
        <v>4</v>
      </c>
      <c r="B37">
        <v>0.245392</v>
      </c>
      <c r="C37">
        <v>4</v>
      </c>
      <c r="D37">
        <v>18.5</v>
      </c>
      <c r="E37">
        <v>-24</v>
      </c>
      <c r="F37">
        <f t="shared" si="5"/>
        <v>-1.2972972972972974</v>
      </c>
      <c r="H37">
        <v>12.4</v>
      </c>
      <c r="I37">
        <v>45</v>
      </c>
      <c r="J37">
        <f>I37/H37</f>
        <v>3.629032258064516</v>
      </c>
      <c r="M37">
        <f>B37*$J$39</f>
        <v>0.87066774216759812</v>
      </c>
    </row>
    <row r="38" spans="1:13">
      <c r="A38" t="s">
        <v>5</v>
      </c>
      <c r="B38">
        <v>0.34852100000000003</v>
      </c>
      <c r="C38">
        <v>5</v>
      </c>
      <c r="D38">
        <v>23.8</v>
      </c>
      <c r="E38">
        <v>-63</v>
      </c>
      <c r="F38">
        <f t="shared" si="5"/>
        <v>-2.6470588235294117</v>
      </c>
      <c r="H38">
        <v>12</v>
      </c>
      <c r="I38">
        <v>50</v>
      </c>
      <c r="J38">
        <f t="shared" si="6"/>
        <v>4.166666666666667</v>
      </c>
      <c r="M38">
        <f t="shared" ref="M38:M40" si="7">B38*$J$39</f>
        <v>1.2365765475972872</v>
      </c>
    </row>
    <row r="39" spans="1:13">
      <c r="A39" t="s">
        <v>6</v>
      </c>
      <c r="B39">
        <v>-3.6479999999999999E-2</v>
      </c>
      <c r="F39">
        <f>AVERAGE(F35:F38)</f>
        <v>-1.8377764003682069</v>
      </c>
      <c r="J39">
        <f>AVERAGE(J34:J38)</f>
        <v>3.548068976036701</v>
      </c>
      <c r="M39">
        <f t="shared" si="7"/>
        <v>-0.12943355624581884</v>
      </c>
    </row>
    <row r="40" spans="1:13">
      <c r="A40" t="s">
        <v>7</v>
      </c>
      <c r="B40">
        <v>6.3177130000000004</v>
      </c>
      <c r="M40">
        <f t="shared" si="7"/>
        <v>22.415681494803756</v>
      </c>
    </row>
    <row r="42" spans="1:13">
      <c r="A42" s="1" t="s">
        <v>16</v>
      </c>
    </row>
    <row r="43" spans="1:13">
      <c r="A43" t="s">
        <v>0</v>
      </c>
      <c r="B43">
        <v>-0.20082</v>
      </c>
      <c r="D43" t="s">
        <v>12</v>
      </c>
      <c r="E43" t="s">
        <v>13</v>
      </c>
      <c r="H43" t="s">
        <v>14</v>
      </c>
      <c r="I43" t="s">
        <v>15</v>
      </c>
      <c r="L43">
        <f>B43*$F$49</f>
        <v>3.5454569514903564</v>
      </c>
    </row>
    <row r="44" spans="1:13">
      <c r="A44" t="s">
        <v>1</v>
      </c>
      <c r="B44">
        <v>7.001792</v>
      </c>
      <c r="C44">
        <v>1</v>
      </c>
      <c r="D44">
        <v>5.8</v>
      </c>
      <c r="E44">
        <v>-92</v>
      </c>
      <c r="F44">
        <f>E44/D44</f>
        <v>-15.862068965517242</v>
      </c>
      <c r="H44">
        <v>3.1</v>
      </c>
      <c r="I44">
        <v>118</v>
      </c>
      <c r="J44">
        <f>I44/H44</f>
        <v>38.064516129032256</v>
      </c>
      <c r="L44">
        <f>B44*$F$49</f>
        <v>-123.61593526187414</v>
      </c>
    </row>
    <row r="45" spans="1:13">
      <c r="A45" t="s">
        <v>2</v>
      </c>
      <c r="B45">
        <v>0.25617299999999998</v>
      </c>
      <c r="C45">
        <v>2</v>
      </c>
      <c r="D45">
        <v>6</v>
      </c>
      <c r="E45">
        <v>-124</v>
      </c>
      <c r="F45">
        <f t="shared" ref="F45:F48" si="8">E45/D45</f>
        <v>-20.666666666666668</v>
      </c>
      <c r="H45">
        <v>3.1</v>
      </c>
      <c r="I45">
        <v>122</v>
      </c>
      <c r="J45">
        <f t="shared" ref="J45:J48" si="9">I45/H45</f>
        <v>39.354838709677416</v>
      </c>
      <c r="L45">
        <f>B45*$F$49</f>
        <v>-4.5227086128579774</v>
      </c>
    </row>
    <row r="46" spans="1:13">
      <c r="A46" t="s">
        <v>3</v>
      </c>
      <c r="B46">
        <v>0.91102000000000005</v>
      </c>
      <c r="C46">
        <v>3</v>
      </c>
      <c r="D46">
        <v>5.9</v>
      </c>
      <c r="E46">
        <v>-112</v>
      </c>
      <c r="F46">
        <f t="shared" si="8"/>
        <v>-18.983050847457626</v>
      </c>
      <c r="H46">
        <v>3.6</v>
      </c>
      <c r="I46">
        <v>152</v>
      </c>
      <c r="J46">
        <f t="shared" si="9"/>
        <v>42.222222222222221</v>
      </c>
      <c r="L46">
        <f>B46*$F$49</f>
        <v>-16.083966696278978</v>
      </c>
    </row>
    <row r="47" spans="1:13">
      <c r="A47" t="s">
        <v>4</v>
      </c>
      <c r="B47">
        <v>0.245392</v>
      </c>
      <c r="C47">
        <v>4</v>
      </c>
      <c r="D47">
        <v>5.9</v>
      </c>
      <c r="E47">
        <v>-93</v>
      </c>
      <c r="F47">
        <f t="shared" si="8"/>
        <v>-15.762711864406779</v>
      </c>
      <c r="H47">
        <v>3.7</v>
      </c>
      <c r="I47">
        <v>135</v>
      </c>
      <c r="J47">
        <f t="shared" si="9"/>
        <v>36.486486486486484</v>
      </c>
      <c r="M47">
        <f>B47*$J$49</f>
        <v>9.6643976592687757</v>
      </c>
    </row>
    <row r="48" spans="1:13">
      <c r="A48" t="s">
        <v>5</v>
      </c>
      <c r="B48">
        <v>0.34852100000000003</v>
      </c>
      <c r="C48">
        <v>5</v>
      </c>
      <c r="D48">
        <v>6</v>
      </c>
      <c r="E48">
        <v>-102</v>
      </c>
      <c r="F48">
        <f t="shared" si="8"/>
        <v>-17</v>
      </c>
      <c r="H48">
        <v>3.8</v>
      </c>
      <c r="I48">
        <v>155</v>
      </c>
      <c r="J48">
        <f t="shared" si="9"/>
        <v>40.789473684210527</v>
      </c>
      <c r="M48">
        <f>B48*$J$49</f>
        <v>13.725979398700908</v>
      </c>
    </row>
    <row r="49" spans="1:13">
      <c r="A49" t="s">
        <v>6</v>
      </c>
      <c r="B49">
        <v>-3.6479999999999999E-2</v>
      </c>
      <c r="F49">
        <f>AVERAGE(F44:F48)</f>
        <v>-17.654899668809662</v>
      </c>
      <c r="J49">
        <f>AVERAGE(J44:J48)</f>
        <v>39.38350744632578</v>
      </c>
      <c r="M49">
        <f>B49*$J$49</f>
        <v>-1.4367103516419644</v>
      </c>
    </row>
    <row r="50" spans="1:13">
      <c r="A50" t="s">
        <v>7</v>
      </c>
      <c r="B50">
        <v>6.3177130000000004</v>
      </c>
      <c r="M50">
        <f>B50*$J$49</f>
        <v>248.81369697924919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吉田瑞希</dc:creator>
  <cp:lastModifiedBy>yoshida.mizuki.68s@st.kyoto-u.ac.jp</cp:lastModifiedBy>
  <dcterms:created xsi:type="dcterms:W3CDTF">2015-06-05T18:19:34Z</dcterms:created>
  <dcterms:modified xsi:type="dcterms:W3CDTF">2024-08-18T03:42:27Z</dcterms:modified>
</cp:coreProperties>
</file>