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6961\Desktop\Heavy Duty\info excel\"/>
    </mc:Choice>
  </mc:AlternateContent>
  <xr:revisionPtr revIDLastSave="0" documentId="13_ncr:1_{B1014834-6E52-4CAB-B125-B13EAD25F796}" xr6:coauthVersionLast="46" xr6:coauthVersionMax="46" xr10:uidLastSave="{00000000-0000-0000-0000-000000000000}"/>
  <bookViews>
    <workbookView xWindow="-120" yWindow="-120" windowWidth="20730" windowHeight="11310" activeTab="3" xr2:uid="{0D2AEC7C-D87E-4142-A96E-B946B04B6E1C}"/>
  </bookViews>
  <sheets>
    <sheet name="Hoja1" sheetId="1" r:id="rId1"/>
    <sheet name="Hoja4" sheetId="4" r:id="rId2"/>
    <sheet name="Hoja2" sheetId="5" r:id="rId3"/>
    <sheet name="Hoja3" sheetId="6" r:id="rId4"/>
  </sheets>
  <definedNames>
    <definedName name="_xlnm._FilterDatabase" localSheetId="0" hidden="1">Hoja1!$B$2:$K$116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6" l="1"/>
  <c r="D17" i="6"/>
  <c r="D21" i="6"/>
  <c r="D25" i="6"/>
  <c r="D3" i="6"/>
  <c r="I2" i="6"/>
  <c r="H2" i="5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B27" i="6"/>
  <c r="D27" i="6" s="1"/>
  <c r="B26" i="6"/>
  <c r="D26" i="6" s="1"/>
  <c r="B25" i="6"/>
  <c r="B24" i="6"/>
  <c r="D24" i="6" s="1"/>
  <c r="B23" i="6"/>
  <c r="D23" i="6" s="1"/>
  <c r="B22" i="6"/>
  <c r="D22" i="6" s="1"/>
  <c r="B21" i="6"/>
  <c r="B20" i="6"/>
  <c r="D20" i="6" s="1"/>
  <c r="B19" i="6"/>
  <c r="D19" i="6" s="1"/>
  <c r="B18" i="6"/>
  <c r="D18" i="6" s="1"/>
  <c r="B17" i="6"/>
  <c r="B16" i="6"/>
  <c r="D16" i="6" s="1"/>
  <c r="B15" i="6"/>
  <c r="D15" i="6" s="1"/>
  <c r="B14" i="6"/>
  <c r="D14" i="6" s="1"/>
  <c r="B13" i="6"/>
  <c r="B12" i="6"/>
  <c r="D12" i="6" s="1"/>
  <c r="B11" i="6"/>
  <c r="D11" i="6" s="1"/>
  <c r="B10" i="6"/>
  <c r="D10" i="6" s="1"/>
  <c r="B9" i="6"/>
  <c r="D9" i="6" s="1"/>
  <c r="B8" i="6"/>
  <c r="D8" i="6" s="1"/>
  <c r="B7" i="6"/>
  <c r="D7" i="6" s="1"/>
  <c r="B6" i="6"/>
  <c r="D6" i="6" s="1"/>
  <c r="B5" i="6"/>
  <c r="D5" i="6" s="1"/>
  <c r="B4" i="6"/>
  <c r="D4" i="6" s="1"/>
  <c r="B3" i="6"/>
  <c r="B2" i="6"/>
  <c r="D2" i="6" s="1"/>
</calcChain>
</file>

<file path=xl/sharedStrings.xml><?xml version="1.0" encoding="utf-8"?>
<sst xmlns="http://schemas.openxmlformats.org/spreadsheetml/2006/main" count="955" uniqueCount="572">
  <si>
    <t>NOMBRE</t>
  </si>
  <si>
    <t>RUT</t>
  </si>
  <si>
    <t>DIRECCIÓN</t>
  </si>
  <si>
    <t>ESTATUS</t>
  </si>
  <si>
    <t>COMUNA</t>
  </si>
  <si>
    <t>TRABAJADOR</t>
  </si>
  <si>
    <t>FECHA ULTIMO PCR</t>
  </si>
  <si>
    <t>Alvarado Carrasco Julio Cesar</t>
  </si>
  <si>
    <t>Bautista Baron Dany Daniel</t>
  </si>
  <si>
    <t>Carrasco Manriquez Juan Pablo</t>
  </si>
  <si>
    <t>Castillo Cardenas Camilo Ignacio</t>
  </si>
  <si>
    <t>Contreras Parra Gonzalo Ivan</t>
  </si>
  <si>
    <t>Diaz Saravia Bairon Celin</t>
  </si>
  <si>
    <t>Duran Rojas Jean Pierre</t>
  </si>
  <si>
    <t>Gonzalez Castro Ivan Andres</t>
  </si>
  <si>
    <t>Hormazabal Ortiz Matias Felipe</t>
  </si>
  <si>
    <t>Leiva Minai Gustavo Andres</t>
  </si>
  <si>
    <t>Lien Paineguir Jose Segundo</t>
  </si>
  <si>
    <t>Molina Muñoz Eliseo Andres</t>
  </si>
  <si>
    <t>Palma Valenzuela Daniel Patricio</t>
  </si>
  <si>
    <t>Parraguez Toledo  Eleazar Josue</t>
  </si>
  <si>
    <t>Sepulveda Abarca Alejandro Abraham</t>
  </si>
  <si>
    <t>Silva Jorquera Jethro Jose</t>
  </si>
  <si>
    <t>Vargas Alvarez Cesar Paul</t>
  </si>
  <si>
    <t>Villegas Queglas Bryan Jesus</t>
  </si>
  <si>
    <t>Zavala Ramirez Carlos Arnoldo</t>
  </si>
  <si>
    <t>18462956-9</t>
  </si>
  <si>
    <t>15363360-6</t>
  </si>
  <si>
    <t>16629460-6</t>
  </si>
  <si>
    <t>22588147-2</t>
  </si>
  <si>
    <t>13284298-1</t>
  </si>
  <si>
    <t>15211856-2</t>
  </si>
  <si>
    <t>16642303-1</t>
  </si>
  <si>
    <t>14602912-4</t>
  </si>
  <si>
    <t>16427249-4</t>
  </si>
  <si>
    <t>17064286-4</t>
  </si>
  <si>
    <t>17054570-2</t>
  </si>
  <si>
    <t>15787216-8</t>
  </si>
  <si>
    <t>13867403-7</t>
  </si>
  <si>
    <t>16410545-8</t>
  </si>
  <si>
    <t>7884438-8</t>
  </si>
  <si>
    <t>15129710-2</t>
  </si>
  <si>
    <t>18611573-2</t>
  </si>
  <si>
    <t>18298860-K</t>
  </si>
  <si>
    <t>14400785-9</t>
  </si>
  <si>
    <t>18075749-K</t>
  </si>
  <si>
    <t>12214611-1</t>
  </si>
  <si>
    <t>9788307-6</t>
  </si>
  <si>
    <t>17426836-3</t>
  </si>
  <si>
    <t>11108642-7</t>
  </si>
  <si>
    <t>17218378-6</t>
  </si>
  <si>
    <t>18604381-2</t>
  </si>
  <si>
    <t>17775648-2</t>
  </si>
  <si>
    <t>12687996-2</t>
  </si>
  <si>
    <t>19453950-9</t>
  </si>
  <si>
    <t>12325037-0</t>
  </si>
  <si>
    <t>10407702-1</t>
  </si>
  <si>
    <t>16214292-5</t>
  </si>
  <si>
    <t>15897629-3</t>
  </si>
  <si>
    <t>13707090-1</t>
  </si>
  <si>
    <t>11903323-3</t>
  </si>
  <si>
    <t>15085640-K</t>
  </si>
  <si>
    <t>16829507-3</t>
  </si>
  <si>
    <t>9901577-2</t>
  </si>
  <si>
    <t>18057878-1</t>
  </si>
  <si>
    <t>11390571-9</t>
  </si>
  <si>
    <t>17966939-0</t>
  </si>
  <si>
    <t>18018112-1</t>
  </si>
  <si>
    <t>10879204-3</t>
  </si>
  <si>
    <t>12115453-6</t>
  </si>
  <si>
    <t>15300182-0</t>
  </si>
  <si>
    <t>8124519-3</t>
  </si>
  <si>
    <t>16274470-4</t>
  </si>
  <si>
    <t>18329563-2</t>
  </si>
  <si>
    <t>15416050-7</t>
  </si>
  <si>
    <t>13920229-5</t>
  </si>
  <si>
    <t>17180631-3</t>
  </si>
  <si>
    <t>11612992-2</t>
  </si>
  <si>
    <t>15956965-9</t>
  </si>
  <si>
    <t>15414181-2</t>
  </si>
  <si>
    <t>21885536-9</t>
  </si>
  <si>
    <t>14059197-1</t>
  </si>
  <si>
    <t>17904963-5</t>
  </si>
  <si>
    <t>13475337-4</t>
  </si>
  <si>
    <t>RESIDENCIA</t>
  </si>
  <si>
    <t>Garcia Lorca # 3453</t>
  </si>
  <si>
    <t>Maipu</t>
  </si>
  <si>
    <t>PASAJE JULIO CORTAZAR 0229</t>
  </si>
  <si>
    <t>Colina</t>
  </si>
  <si>
    <t xml:space="preserve">10 oriente 6509 Villa brasil  </t>
  </si>
  <si>
    <t>La Granja</t>
  </si>
  <si>
    <t>Hugo Bravo 1136</t>
  </si>
  <si>
    <t xml:space="preserve">Calle 13#6837 </t>
  </si>
  <si>
    <t>Peñalolén</t>
  </si>
  <si>
    <t>Av central #89 población el Maiten</t>
  </si>
  <si>
    <t>Maiten,  Maipú</t>
  </si>
  <si>
    <t>San ambrosio 6382</t>
  </si>
  <si>
    <t>Cerro Navia</t>
  </si>
  <si>
    <t>Av. La Bandera #9910 La Bandera</t>
  </si>
  <si>
    <t>San Ramon</t>
  </si>
  <si>
    <t>Pasaje chardonnay 0756 villa sargento menedier 2</t>
  </si>
  <si>
    <t>Puente Alto</t>
  </si>
  <si>
    <t>Pasaje cerro tololo #1016  Villa la Serena</t>
  </si>
  <si>
    <t xml:space="preserve">Pasaje río bueno población. wilson #68, Villa alemana </t>
  </si>
  <si>
    <t>Peñablanca, Valparaiso</t>
  </si>
  <si>
    <t>San lucas 4845 casa H</t>
  </si>
  <si>
    <t>Macul</t>
  </si>
  <si>
    <t>Santa Catalina # 1268 Dp. 402</t>
  </si>
  <si>
    <t>Pudahuel</t>
  </si>
  <si>
    <t>Av. volcán Maipo con los pirineos, Blok. 1611 Depto. 22</t>
  </si>
  <si>
    <t>San Bernardo</t>
  </si>
  <si>
    <t>Pasaje azul 1880 villa arco iris 2</t>
  </si>
  <si>
    <t>Pje. La Parva #826  villa ohiggins</t>
  </si>
  <si>
    <t>La Florida</t>
  </si>
  <si>
    <t>Los dibujantes 10314</t>
  </si>
  <si>
    <t>Las Orquidias # 1975</t>
  </si>
  <si>
    <t>Iquique</t>
  </si>
  <si>
    <t>Bolivar 6578 villa cousiño</t>
  </si>
  <si>
    <t>Peñalolen</t>
  </si>
  <si>
    <t>Las Achiras #716</t>
  </si>
  <si>
    <t>Lumaco 126, conjunto los llanos</t>
  </si>
  <si>
    <t>Pje.  Coihueco #2641 villa los productores</t>
  </si>
  <si>
    <t>Villa Galilea pasaje Verona #1578</t>
  </si>
  <si>
    <t>Curico</t>
  </si>
  <si>
    <t>Jose Santos Gonzalez 128</t>
  </si>
  <si>
    <t>Urrutia 739.</t>
  </si>
  <si>
    <t>Carahue</t>
  </si>
  <si>
    <t>Casa 114, Condominio Los Libertadores</t>
  </si>
  <si>
    <t>Pje. Hector Henriquez # 9758</t>
  </si>
  <si>
    <t>Antofagasta</t>
  </si>
  <si>
    <t>Las Añañucas # 1080, Sindempart</t>
  </si>
  <si>
    <t>La Serena</t>
  </si>
  <si>
    <t>Los Loros sitio 36</t>
  </si>
  <si>
    <t>Llay Llay</t>
  </si>
  <si>
    <t>Exposición 1478 Block 9  Dpto/11</t>
  </si>
  <si>
    <t>Estacion Central</t>
  </si>
  <si>
    <t>Pasaje Patricio Mans 1350, Villa los poetas</t>
  </si>
  <si>
    <t>Villarrica</t>
  </si>
  <si>
    <t>Pasaje Quillagua 3237-A</t>
  </si>
  <si>
    <t>Av. Del Arquitecto 0503, villa santa catalina</t>
  </si>
  <si>
    <t xml:space="preserve">Cabildo 3520  </t>
  </si>
  <si>
    <t>San Joaquín</t>
  </si>
  <si>
    <t>Avenida San Martín 3275, Dpto 320</t>
  </si>
  <si>
    <t>Maipú.</t>
  </si>
  <si>
    <t>Silfo 439 Villa los claveles</t>
  </si>
  <si>
    <t>Los Viñedos 3561 Depto 33</t>
  </si>
  <si>
    <t>Sitio 7, consuelo</t>
  </si>
  <si>
    <t>Negrete, 8tava region.</t>
  </si>
  <si>
    <t>Disprocio #998 villa santa enriqueta</t>
  </si>
  <si>
    <t>Lircay 1880</t>
  </si>
  <si>
    <t>Carmen Marin # 775</t>
  </si>
  <si>
    <t>Coquimbo</t>
  </si>
  <si>
    <t>Pasaje 9 norte 1468</t>
  </si>
  <si>
    <t>Pedro aguirre cerda</t>
  </si>
  <si>
    <t>Calle Club Santa Adela 2179 Villa las compuertas</t>
  </si>
  <si>
    <t>Buin</t>
  </si>
  <si>
    <t>Pasaje Chardonnay 0756 villa sargento menadier 2</t>
  </si>
  <si>
    <t>Pasaje Isla Momontserrat 3924</t>
  </si>
  <si>
    <t>Pasaje Rio manso 01388, Sector costanera, santa rosa</t>
  </si>
  <si>
    <t>Temuco</t>
  </si>
  <si>
    <t>Coronel 7867</t>
  </si>
  <si>
    <t>Pasaje Deimos 1470,  Villa Montegrade</t>
  </si>
  <si>
    <t>Miraflores 6353 Block 4  Dpto 201</t>
  </si>
  <si>
    <t>Quilicura</t>
  </si>
  <si>
    <t>San pablo #1217 Block 840 Dp. 4</t>
  </si>
  <si>
    <t>Santiago</t>
  </si>
  <si>
    <t>Pasaje maria galindo 3336 lagunilla</t>
  </si>
  <si>
    <t>Coronel</t>
  </si>
  <si>
    <t>Mariquina 3181  // Los bellotos la Vega Olmué s/n .</t>
  </si>
  <si>
    <t>Olmue</t>
  </si>
  <si>
    <t>Pje. Las linarias 1754</t>
  </si>
  <si>
    <t>Rodrigo de Triana #1427, villa las americas</t>
  </si>
  <si>
    <t>Pje. Puerto de Palos 423</t>
  </si>
  <si>
    <t>Pasaje confraternidad #5112</t>
  </si>
  <si>
    <t>Quinta Normal</t>
  </si>
  <si>
    <t>Av. Los Europeos #1167</t>
  </si>
  <si>
    <t>San Francisco # 265, Dp. 518</t>
  </si>
  <si>
    <t>Poblacion 28 de marzo # 33 La Cruz</t>
  </si>
  <si>
    <t>Valparaiso</t>
  </si>
  <si>
    <t>Pasaje Cahuell 927</t>
  </si>
  <si>
    <t>Las Quilas 8855</t>
  </si>
  <si>
    <t>CERRO NAVIA</t>
  </si>
  <si>
    <t>Lientur 1705</t>
  </si>
  <si>
    <t xml:space="preserve">PUQUELDON 1282 DP 23 </t>
  </si>
  <si>
    <t>Ichuac 1082</t>
  </si>
  <si>
    <t>Pje. El pedregal # 9132 Villa El Comercio 2</t>
  </si>
  <si>
    <t xml:space="preserve">21 norte 3351 villa bicentenario </t>
  </si>
  <si>
    <t>Talca</t>
  </si>
  <si>
    <t>Chigua 1045</t>
  </si>
  <si>
    <t>Recoleta</t>
  </si>
  <si>
    <t>Los Paltos # 2052</t>
  </si>
  <si>
    <t>Sepulveda leyton#3099</t>
  </si>
  <si>
    <t>El remanso sector Pampilla sin número</t>
  </si>
  <si>
    <t xml:space="preserve">Huasco #453 </t>
  </si>
  <si>
    <t>Padre Hurtado</t>
  </si>
  <si>
    <t>Pje. Palena 0460 villa los heroes</t>
  </si>
  <si>
    <t>Avenida arturo prat block a1 departamento 301</t>
  </si>
  <si>
    <t>Psj. Los panderos 1141</t>
  </si>
  <si>
    <t>La pintana</t>
  </si>
  <si>
    <t>San Juan valdez 9577</t>
  </si>
  <si>
    <t>Pje. Aiqina #311, Depto. 33b</t>
  </si>
  <si>
    <t>Quilicura,</t>
  </si>
  <si>
    <t>Avenida Uruguai 0139</t>
  </si>
  <si>
    <t>Rancagua.</t>
  </si>
  <si>
    <t>Ingeniero Roberto llona  5183</t>
  </si>
  <si>
    <t>Juan Noe 1147</t>
  </si>
  <si>
    <t>Arica</t>
  </si>
  <si>
    <t>Pasaje Salitrera peña retiro 3544</t>
  </si>
  <si>
    <t>Alto Hospicio</t>
  </si>
  <si>
    <t>Chaiten 8024 Torre D Dp. 505 Cond. Mirador de Hualpen</t>
  </si>
  <si>
    <t>Hualpen</t>
  </si>
  <si>
    <t>Felix Margoz 856</t>
  </si>
  <si>
    <t>Cerrillos</t>
  </si>
  <si>
    <t>Sergio Valdovino 1114</t>
  </si>
  <si>
    <t>Lo Prado</t>
  </si>
  <si>
    <t>Alarcon Vargas Luis Ernesto</t>
  </si>
  <si>
    <t>Arevalo  Alfaro Sebastian Alberto</t>
  </si>
  <si>
    <t>Barria Maripillan David Alejandro</t>
  </si>
  <si>
    <t>Bastias Paillal  Jose Francisco</t>
  </si>
  <si>
    <t>Bastias Pardo German Alonso</t>
  </si>
  <si>
    <t>Bayer Melo  William Rodrigo</t>
  </si>
  <si>
    <t>Becerra Cifuentes Carlos Edmundo</t>
  </si>
  <si>
    <t>Bernal Venegas Fabian Antonio</t>
  </si>
  <si>
    <t>Briceño Rojas  Francisco Andres</t>
  </si>
  <si>
    <t>Bruna Torres  Cristobal Hernan</t>
  </si>
  <si>
    <t>Bustios Lopez Jorge Luis</t>
  </si>
  <si>
    <t>Carrasco Molina Luis Ismael</t>
  </si>
  <si>
    <t>Chavez Basualto  Francisco Javier</t>
  </si>
  <si>
    <t>Cifuentes Jimenez  Jaime Andres</t>
  </si>
  <si>
    <t>Cifuentes Rodriguez Manuel Alberto</t>
  </si>
  <si>
    <t>Cofre  Monroy  Jonathan Cristian</t>
  </si>
  <si>
    <t>Colipi  Tilleria Juan Alberto</t>
  </si>
  <si>
    <t>Corvalan Ortiz Jose Ramon</t>
  </si>
  <si>
    <t>Diaz Chavarria Danilo Valentin</t>
  </si>
  <si>
    <t>Dubost  Troncoso  Victor Alejandro</t>
  </si>
  <si>
    <t>Encalada Plaza  Rodrigo Andres</t>
  </si>
  <si>
    <t>Erazo Soto Jorge Eduardo</t>
  </si>
  <si>
    <t>Espina Romero Hector Andres</t>
  </si>
  <si>
    <t>Garcia Bravo Jose Arturo</t>
  </si>
  <si>
    <t>Godoy Valdovinos Arturo David</t>
  </si>
  <si>
    <t>Gomez Guerra  Ignacio Ariel</t>
  </si>
  <si>
    <t>Gonzalez Barraza Jose Miguel</t>
  </si>
  <si>
    <t>Gonzalez Sanchez  Luis Antonio</t>
  </si>
  <si>
    <t>Henriquez Mora Carlos Alfredo</t>
  </si>
  <si>
    <t>Hermosilla Barra Jose Ulises</t>
  </si>
  <si>
    <t>Hermosilla Zavala Hector Andres</t>
  </si>
  <si>
    <t>Ibarra Rojas  Matias Esteban</t>
  </si>
  <si>
    <t>Jimenez Troncoso  Cesar Antonio</t>
  </si>
  <si>
    <t>Lagos Moreno  Daniel Angel</t>
  </si>
  <si>
    <t>Lastra Becerra Jose Eduardo</t>
  </si>
  <si>
    <t>Lopez Gutierrez  Ruben Alberto</t>
  </si>
  <si>
    <t>Manque  Letelier  Roberto Alejandro</t>
  </si>
  <si>
    <t>Martinez Chuñil  Javier Ernesto</t>
  </si>
  <si>
    <t>Martinez  Gonzalez Roberto Antonio</t>
  </si>
  <si>
    <t>Matamala Duran  Jorge Osvaldo</t>
  </si>
  <si>
    <t>Miranda Miranda  Benito Feliciano</t>
  </si>
  <si>
    <t>Olivares Garay  Raul Erasmo</t>
  </si>
  <si>
    <t>Olivares Morales  Claudio Moises</t>
  </si>
  <si>
    <t>Olivares Morales Yerko Alexander</t>
  </si>
  <si>
    <t>Orellana Rios Hector Emilio</t>
  </si>
  <si>
    <t>Peña Velasquez Cristian Patricio</t>
  </si>
  <si>
    <t>Perez Farias Marco Antonio</t>
  </si>
  <si>
    <t>Perez  Reyes Jorge</t>
  </si>
  <si>
    <t>Piniao Naguil  Juan Anselmo</t>
  </si>
  <si>
    <t>Prissingg  Prissingg  Jaime Ivan</t>
  </si>
  <si>
    <t>Quinteros Sepulveda  Pablo Antonio</t>
  </si>
  <si>
    <t>Retamal Cisternas  Luis Daniel</t>
  </si>
  <si>
    <t>Salgado Tarifeño  Cesar Antonio</t>
  </si>
  <si>
    <t>Sanchez Morales Juan Francisco Javie</t>
  </si>
  <si>
    <t>Sandoval Sepulveda Cristobal Andres</t>
  </si>
  <si>
    <t>Sarmiento Fallad  Cristian Felipe</t>
  </si>
  <si>
    <t>Silva Pizarro  Jaime Enrique</t>
  </si>
  <si>
    <t>Solar Muñoz Fernando Antonio</t>
  </si>
  <si>
    <t>Soriano Nuñez  Juan Carlos</t>
  </si>
  <si>
    <t>Uribe Meza Jose Armando</t>
  </si>
  <si>
    <t>Valencia Gonzalo Pedro Bernabe</t>
  </si>
  <si>
    <t>Vargas Peña  Andre Exequiel</t>
  </si>
  <si>
    <t>Vivanco Otarola Marco Andres</t>
  </si>
  <si>
    <t>Zuñiga Sanhueza  Pablo David</t>
  </si>
  <si>
    <t>16.257.791-3</t>
  </si>
  <si>
    <t>11749700-3</t>
  </si>
  <si>
    <t>16684423-1</t>
  </si>
  <si>
    <t>18512572-6</t>
  </si>
  <si>
    <t>17945696-6</t>
  </si>
  <si>
    <t>21107522-8</t>
  </si>
  <si>
    <t>15335216-K</t>
  </si>
  <si>
    <t>15156568-9</t>
  </si>
  <si>
    <t>18234449-4</t>
  </si>
  <si>
    <t>15844592-1</t>
  </si>
  <si>
    <t>10804045-9</t>
  </si>
  <si>
    <t>16412276-K</t>
  </si>
  <si>
    <t>16060088-8</t>
  </si>
  <si>
    <t>17151563-7</t>
  </si>
  <si>
    <t>18742626-K</t>
  </si>
  <si>
    <t>13847822-K</t>
  </si>
  <si>
    <t>19344242-0</t>
  </si>
  <si>
    <t>14189479-K</t>
  </si>
  <si>
    <t>17065305-K</t>
  </si>
  <si>
    <t>15609209-6</t>
  </si>
  <si>
    <t>17533561-7</t>
  </si>
  <si>
    <t>16381629-6</t>
  </si>
  <si>
    <t>16451529-K</t>
  </si>
  <si>
    <t>10702227-9</t>
  </si>
  <si>
    <t>18598879-1</t>
  </si>
  <si>
    <t>CARGO</t>
  </si>
  <si>
    <t>OPEADOR GT</t>
  </si>
  <si>
    <t>Carrasco Vega George Adrian</t>
  </si>
  <si>
    <t>Esparza Riquelme Francisco Javier</t>
  </si>
  <si>
    <t>Espinoza Acevedo Alan Andres</t>
  </si>
  <si>
    <t>Falkenhagen Castillo Erick Gethe</t>
  </si>
  <si>
    <t>Gonzalez Silva Matias Felipe</t>
  </si>
  <si>
    <t>Mera Avello Hector Andres</t>
  </si>
  <si>
    <t>Rojas Herrera Jovany Francisco</t>
  </si>
  <si>
    <t>Valenzuela Ensemeyer Sebastian Andres</t>
  </si>
  <si>
    <t>18.946.398-7</t>
  </si>
  <si>
    <t>18.906.216-8</t>
  </si>
  <si>
    <t>18.847.744-5</t>
  </si>
  <si>
    <t>26.382.499-7</t>
  </si>
  <si>
    <t>18.055.651-6</t>
  </si>
  <si>
    <t>14.349.363-6</t>
  </si>
  <si>
    <t>17.932.468-7</t>
  </si>
  <si>
    <t>18.697.600-2</t>
  </si>
  <si>
    <t>La Fucsia N° 3524</t>
  </si>
  <si>
    <t>Renca</t>
  </si>
  <si>
    <t>Estero Piren 28</t>
  </si>
  <si>
    <t>Quinteros N° 1109</t>
  </si>
  <si>
    <t>Nicasio Retamales 048</t>
  </si>
  <si>
    <t>Estación Central</t>
  </si>
  <si>
    <t>Segunda Transversal 6147</t>
  </si>
  <si>
    <t>San Miguel</t>
  </si>
  <si>
    <t>Cerro el Sauce N° 1326</t>
  </si>
  <si>
    <t>Santa Rosa 231, departamento 1153</t>
  </si>
  <si>
    <t>Castrina N° 6377</t>
  </si>
  <si>
    <t>Tecnico en Mantencion y Emergencia</t>
  </si>
  <si>
    <t>Jefe de Equipo de Mantencion</t>
  </si>
  <si>
    <t>Supervisor Tecnico, Mantencion</t>
  </si>
  <si>
    <t>Cruz Reyes Andres Ignacio</t>
  </si>
  <si>
    <t>19.418.714-9</t>
  </si>
  <si>
    <t>luis duran 13660</t>
  </si>
  <si>
    <t>Ayudante Montaje GT</t>
  </si>
  <si>
    <t>Varas Muñoz Fabian Alejandro</t>
  </si>
  <si>
    <t>16.267.411-0</t>
  </si>
  <si>
    <t>Almirante Araya 1986</t>
  </si>
  <si>
    <t>Electromecanico Montaje Gt</t>
  </si>
  <si>
    <t>Arriagada Herrera Felipe Eduardo</t>
  </si>
  <si>
    <t>15.791.720-k</t>
  </si>
  <si>
    <t xml:space="preserve">Las Calas 610 </t>
  </si>
  <si>
    <t>Jefe grupo Montaje GT</t>
  </si>
  <si>
    <t>Tapia Aravena Alejandro Edwards</t>
  </si>
  <si>
    <t>18.073.431-7</t>
  </si>
  <si>
    <t>Ramon Vergara 99</t>
  </si>
  <si>
    <t>Vergara Perez Mario Alfredo</t>
  </si>
  <si>
    <t>11.956.175-2</t>
  </si>
  <si>
    <t>Las Quintas 072</t>
  </si>
  <si>
    <t>Leal Tapia Ricardo Andrés</t>
  </si>
  <si>
    <t>16.306.372-7</t>
  </si>
  <si>
    <t>Ecuador 20</t>
  </si>
  <si>
    <t>Muñoz Moreno Eduardo Francisco</t>
  </si>
  <si>
    <t>17.255.984-0</t>
  </si>
  <si>
    <t>Estadio Monumental 89</t>
  </si>
  <si>
    <t>Mella Peralta Rogelio Antonio</t>
  </si>
  <si>
    <t>14.447.247-0</t>
  </si>
  <si>
    <t>Patre Vicente Irarrazabal 1557</t>
  </si>
  <si>
    <t xml:space="preserve">Gonzalez Toro Franco Esteban </t>
  </si>
  <si>
    <t>17.167.451-4</t>
  </si>
  <si>
    <t>Venus 12245 Villa Valle del sol</t>
  </si>
  <si>
    <t>El bosque</t>
  </si>
  <si>
    <t>Osorio Catrilaf Leonardo Feliciano</t>
  </si>
  <si>
    <t>14.565.866-7</t>
  </si>
  <si>
    <t>Pasaje Prat 927</t>
  </si>
  <si>
    <t>Huechuraba</t>
  </si>
  <si>
    <t>18.833.277-3</t>
  </si>
  <si>
    <t>PASAJE CONCHI 132</t>
  </si>
  <si>
    <t>LA REINA</t>
  </si>
  <si>
    <t>16.520.226-0</t>
  </si>
  <si>
    <t>COLOSO 1247</t>
  </si>
  <si>
    <t>RENCA</t>
  </si>
  <si>
    <t>9.767.775-1</t>
  </si>
  <si>
    <t>LOS PIMINETOS 5574</t>
  </si>
  <si>
    <t>HUECHURABA</t>
  </si>
  <si>
    <t>16.921.200-7</t>
  </si>
  <si>
    <t>ROQUE ESTEBAN ESCARPA 2999</t>
  </si>
  <si>
    <t>MACUL</t>
  </si>
  <si>
    <t>18.991.898-4</t>
  </si>
  <si>
    <t>PASAJE COPAO 580</t>
  </si>
  <si>
    <t>24.030.860-6</t>
  </si>
  <si>
    <t>9 de Julio 5391 Block 6 depto 25</t>
  </si>
  <si>
    <t>CERRILLOS</t>
  </si>
  <si>
    <t>16.732.107-0</t>
  </si>
  <si>
    <t>AV. EL OMBU 3346-A DEPTO 30</t>
  </si>
  <si>
    <t>LA PINTANA</t>
  </si>
  <si>
    <t>16.366.253-1</t>
  </si>
  <si>
    <t>Santa Isabel 176, depto 1707</t>
  </si>
  <si>
    <t>SANTIAGO</t>
  </si>
  <si>
    <t>20.191.996-7</t>
  </si>
  <si>
    <t>PASAJE JUSTO UGARTE 0393, SAN GREGORIO</t>
  </si>
  <si>
    <t>LA GRANJA</t>
  </si>
  <si>
    <t>ANDAMIOS</t>
  </si>
  <si>
    <t>20.394.607-4</t>
  </si>
  <si>
    <t>PASAJE CAMARICO 792</t>
  </si>
  <si>
    <t>PUENTE ALTO</t>
  </si>
  <si>
    <t>19.057.186-6</t>
  </si>
  <si>
    <t>Honduras 7040</t>
  </si>
  <si>
    <t>25.732.840-6</t>
  </si>
  <si>
    <t>LO COMAICO PASAJE 4 NORTE</t>
  </si>
  <si>
    <t>COLINA</t>
  </si>
  <si>
    <t>Gajardo Marambio Bryan Esteban</t>
  </si>
  <si>
    <t>Ortiz Gutierrez Luis Fernando</t>
  </si>
  <si>
    <t>Fernandez Gonzalez Patricio Alberto</t>
  </si>
  <si>
    <t>Alvarado Soto Carlos Gustabo</t>
  </si>
  <si>
    <t>Perez Velásquez Jorge Gabriel</t>
  </si>
  <si>
    <t>Gonzalez Lopez Alejandro</t>
  </si>
  <si>
    <t>Valdéz Valdéz Gonzalo Andrés</t>
  </si>
  <si>
    <t>Gonzalez Astorga Joaquin Ignacio</t>
  </si>
  <si>
    <t>Herrera Martinez Joaquin Ignacio</t>
  </si>
  <si>
    <t>Castro Mardonez José Miguel</t>
  </si>
  <si>
    <t>Gajardo Toro Carlos Alejandro</t>
  </si>
  <si>
    <t>Toledo Macias Luis Dario</t>
  </si>
  <si>
    <t>Ayudante Montaje PC</t>
  </si>
  <si>
    <t>Jefe Montaje PC</t>
  </si>
  <si>
    <t>FASE 1</t>
  </si>
  <si>
    <t>PERIODICIDAD PCR</t>
  </si>
  <si>
    <t>SEMANAL</t>
  </si>
  <si>
    <t>COSTO PCR (HD O CLIENTE)</t>
  </si>
  <si>
    <t>CLÍNICA</t>
  </si>
  <si>
    <t>Ricardo Andrés</t>
  </si>
  <si>
    <t>Leal Tapia</t>
  </si>
  <si>
    <t>M</t>
  </si>
  <si>
    <t>16306372-7</t>
  </si>
  <si>
    <t>Fabian Alejandro</t>
  </si>
  <si>
    <t>Varas Muñoz</t>
  </si>
  <si>
    <t>16267411-0</t>
  </si>
  <si>
    <t>Jonatan</t>
  </si>
  <si>
    <t>Villablanca Guerra</t>
  </si>
  <si>
    <t>16712473-9</t>
  </si>
  <si>
    <t>ok</t>
  </si>
  <si>
    <t>Columna1</t>
  </si>
  <si>
    <t>Columna2</t>
  </si>
  <si>
    <t>Alvarado Soto</t>
  </si>
  <si>
    <t>Arriagada Herrera</t>
  </si>
  <si>
    <t>Carrasco Vega</t>
  </si>
  <si>
    <t>Cruz Reyes</t>
  </si>
  <si>
    <t>Esparza Riquelme</t>
  </si>
  <si>
    <t>Espinoza Acevedo</t>
  </si>
  <si>
    <t>Falkenhagen Castillo</t>
  </si>
  <si>
    <t>Fernandez Gonzalez</t>
  </si>
  <si>
    <t>Gajardo Marambio</t>
  </si>
  <si>
    <t>Gonzalez Astorga</t>
  </si>
  <si>
    <t>Gonzalez Lopez</t>
  </si>
  <si>
    <t>Gonzalez Silva</t>
  </si>
  <si>
    <t>Gonzalez Toro</t>
  </si>
  <si>
    <t>Mella Peralta</t>
  </si>
  <si>
    <t>Mera Avello</t>
  </si>
  <si>
    <t>Muñoz Moreno</t>
  </si>
  <si>
    <t>Ortiz Gutierrez</t>
  </si>
  <si>
    <t>Osorio Catrilaf</t>
  </si>
  <si>
    <t>Perez Velásquez</t>
  </si>
  <si>
    <t>Rojas Herrera</t>
  </si>
  <si>
    <t>Tapia Aravena</t>
  </si>
  <si>
    <t>Valdéz Valdéz</t>
  </si>
  <si>
    <t>Valenzuela Ensemeyer</t>
  </si>
  <si>
    <t>Vergara Perez</t>
  </si>
  <si>
    <t>Carlos Gustabo</t>
  </si>
  <si>
    <t>Felipe Eduardo</t>
  </si>
  <si>
    <t>George Adrian</t>
  </si>
  <si>
    <t>Andres Ignacio</t>
  </si>
  <si>
    <t>Francisco Javier</t>
  </si>
  <si>
    <t>Alan Andres</t>
  </si>
  <si>
    <t>Erick Gethe</t>
  </si>
  <si>
    <t>Patricio Alberto</t>
  </si>
  <si>
    <t>Bryan Esteban</t>
  </si>
  <si>
    <t>Joaquin Ignacio</t>
  </si>
  <si>
    <t xml:space="preserve">Alejandro </t>
  </si>
  <si>
    <t>Matias Felipe</t>
  </si>
  <si>
    <t>Franco Esteban</t>
  </si>
  <si>
    <t>Rogelio Antonio</t>
  </si>
  <si>
    <t>Hector Andres</t>
  </si>
  <si>
    <t>Eduardo Francisco</t>
  </si>
  <si>
    <t>Luis Fernando</t>
  </si>
  <si>
    <t>Leonardo Feliciano</t>
  </si>
  <si>
    <t>Jorge Gabriel</t>
  </si>
  <si>
    <t>Jovany Francisco</t>
  </si>
  <si>
    <t>Alejandro Edwards</t>
  </si>
  <si>
    <t>Gonzalo Andrés</t>
  </si>
  <si>
    <t>Sebastian Andres</t>
  </si>
  <si>
    <t>Mario Alfredo</t>
  </si>
  <si>
    <t>Columna3</t>
  </si>
  <si>
    <t>NOMBRE COMPLETO</t>
  </si>
  <si>
    <t>CARGO ACTUAL</t>
  </si>
  <si>
    <t>EXPERIENCIA EN EL RUBRO (AÑO Y MES DE PRIMER TRABAJO EN EL RUBRO DE GRUAS TORRE)</t>
  </si>
  <si>
    <t>EXPERIENCIA EN EL CARGO (AÑO Y MES DE INICIO DE FUNCIONES EN EL CARGO)</t>
  </si>
  <si>
    <t>TIEMPO DE TRABAJO TOTAL EN HD (TIEMPO EN AÑOS TOTALES QUE HA TRABAJADO EN LA EMPRESA)</t>
  </si>
  <si>
    <t>NOMBRE DE ULTIMA EMPRESA DEL RUBRO EN QUE TRABAJÓ</t>
  </si>
  <si>
    <t>NIVEL DE ESTUDIOS</t>
  </si>
  <si>
    <t>TITULO O ESPECIALIDAD</t>
  </si>
  <si>
    <t>ENUMERAR ULTIMOS CURSOS O CAPACITACIONES REALIZADOS</t>
  </si>
  <si>
    <t>Alejandro Edwards Tapia aravena</t>
  </si>
  <si>
    <t>Mecanico de montaje</t>
  </si>
  <si>
    <t>Marzo del 2012</t>
  </si>
  <si>
    <t>8 años de experiencia</t>
  </si>
  <si>
    <t>1 año 2 meses</t>
  </si>
  <si>
    <t>E.T.A.C Montaje de grúas torre</t>
  </si>
  <si>
    <t>2 años técnico bilingüe</t>
  </si>
  <si>
    <t>Electricista y electromecánico</t>
  </si>
  <si>
    <t xml:space="preserve">Trabajo en altura 
Altura geográfica 
Cursos de grúas torre (potain) 
Rescate en altura 
</t>
  </si>
  <si>
    <t>Andrés Ignacio Cruz reyes</t>
  </si>
  <si>
    <t>Montajista gt</t>
  </si>
  <si>
    <t>Atf rental</t>
  </si>
  <si>
    <t>2 medio</t>
  </si>
  <si>
    <t>Montajista</t>
  </si>
  <si>
    <t>Curso de altura</t>
  </si>
  <si>
    <t>Eduardo Muñoz Moreno</t>
  </si>
  <si>
    <t>Ayudante montaje gt</t>
  </si>
  <si>
    <t>1 año y medio</t>
  </si>
  <si>
    <t>Cronos</t>
  </si>
  <si>
    <t>ENSEÑANZA MEDIA</t>
  </si>
  <si>
    <t>Mecanico montaje</t>
  </si>
  <si>
    <t>Fabian alejandro varas muñoz</t>
  </si>
  <si>
    <t>Electromecanico de montaje</t>
  </si>
  <si>
    <t>2015 marzo</t>
  </si>
  <si>
    <t>2 meses</t>
  </si>
  <si>
    <t>Gruas y equipos s.a.</t>
  </si>
  <si>
    <t>ENSEÑANZA MEDIA LICEO TECNICO PROFESIONAL</t>
  </si>
  <si>
    <t>Electronica</t>
  </si>
  <si>
    <t>Manejo a la defensiva</t>
  </si>
  <si>
    <t>Gonzalo Andrés Valdés Valdés</t>
  </si>
  <si>
    <t>2 años y 10 meses</t>
  </si>
  <si>
    <t>Soinsa</t>
  </si>
  <si>
    <t>Curso de trabajo en altura, mutual (Enea)</t>
  </si>
  <si>
    <t>Joaquín Ignacio Luís González Astorga</t>
  </si>
  <si>
    <t>Montajista cremallera</t>
  </si>
  <si>
    <t>HD primera empresa que trabajo en el rubro</t>
  </si>
  <si>
    <t>No tengo</t>
  </si>
  <si>
    <t>Curso administrativo</t>
  </si>
  <si>
    <t>Matías Felipe González Silva</t>
  </si>
  <si>
    <t>Técnico de Mantención</t>
  </si>
  <si>
    <t>Julio 2015 Operador de Grúas Torre</t>
  </si>
  <si>
    <t>Octubre 2018 Comienzo las funciones en Mantencion</t>
  </si>
  <si>
    <t>2 años</t>
  </si>
  <si>
    <t>M10</t>
  </si>
  <si>
    <t>CFT O TECNICO PROFESIONAL SIN TERMINAR</t>
  </si>
  <si>
    <t>Electromecánico</t>
  </si>
  <si>
    <t>Curso Operador Grúa torre 2015
Mecánico de Montaje
Electromecánico de Mantención</t>
  </si>
  <si>
    <t>Patricio alberto fernandez gonzalez</t>
  </si>
  <si>
    <t>Jefe montaje</t>
  </si>
  <si>
    <t>Año 2010 agosto</t>
  </si>
  <si>
    <t>10 años</t>
  </si>
  <si>
    <t>Basica completa</t>
  </si>
  <si>
    <t>Curso de trabajo en altura mutua (enea)</t>
  </si>
  <si>
    <t>Ricardo Leal Tapia</t>
  </si>
  <si>
    <t>Jefe grupo</t>
  </si>
  <si>
    <t>Marzo de 2005</t>
  </si>
  <si>
    <t>03 julio de 2018 en HD, total 15 años aprox en total</t>
  </si>
  <si>
    <t>A junio de 2021 cumplo 3 años en la empresa</t>
  </si>
  <si>
    <t>Serteg ltda</t>
  </si>
  <si>
    <t>Tec. Electricidad</t>
  </si>
  <si>
    <t>Mutual de seguridad, trabajo seguro el gt</t>
  </si>
  <si>
    <t>Rogelio Antonio mella peralta</t>
  </si>
  <si>
    <t>11 febreo 2010</t>
  </si>
  <si>
    <t>Gruas y equipos cruz del sur</t>
  </si>
  <si>
    <t>Mecánico de mantenimiento de aeronave</t>
  </si>
  <si>
    <t>Mutual de seguridad trabajo en altura</t>
  </si>
  <si>
    <t>Sebastian Andres Valenzuela ensemeyer</t>
  </si>
  <si>
    <t>Mantencion</t>
  </si>
  <si>
    <t>7 años</t>
  </si>
  <si>
    <t>Solo heavy duty</t>
  </si>
  <si>
    <t>Electricidad industrial</t>
  </si>
  <si>
    <t>Capacitaciones heavy duty</t>
  </si>
  <si>
    <t>Columna12</t>
  </si>
  <si>
    <t>Columna22</t>
  </si>
  <si>
    <t>Columna4</t>
  </si>
  <si>
    <t>LISTO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</si>
</sst>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_ * #,##0.00_ ;_ * \-#,##0.00_ ;_ * &quot;-&quot;_ ;_ @_ 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249977111117893"/>
        <bgColor theme="6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theme="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45">
    <xf numFmtId="0" fontId="0" fillId="0" borderId="0" xfId="0"/>
    <xf numFmtId="0" fontId="1" fillId="0" borderId="1" xfId="0" applyFont="1" applyFill="1" applyBorder="1"/>
    <xf numFmtId="0" fontId="1" fillId="0" borderId="1" xfId="0" applyFont="1" applyFill="1" applyBorder="1" applyAlignment="1">
      <alignment horizontal="left"/>
    </xf>
    <xf numFmtId="49" fontId="1" fillId="0" borderId="1" xfId="0" applyNumberFormat="1" applyFont="1" applyFill="1" applyBorder="1"/>
    <xf numFmtId="0" fontId="2" fillId="0" borderId="1" xfId="0" applyFont="1" applyFill="1" applyBorder="1" applyAlignment="1">
      <alignment vertical="center"/>
    </xf>
    <xf numFmtId="0" fontId="1" fillId="2" borderId="1" xfId="0" applyFont="1" applyFill="1" applyBorder="1"/>
    <xf numFmtId="0" fontId="1" fillId="2" borderId="0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left" vertical="center"/>
    </xf>
    <xf numFmtId="41" fontId="4" fillId="0" borderId="1" xfId="1" applyFont="1" applyBorder="1" applyAlignment="1">
      <alignment horizontal="left" vertical="center"/>
    </xf>
    <xf numFmtId="20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164" fontId="4" fillId="0" borderId="1" xfId="1" applyNumberFormat="1" applyFont="1" applyBorder="1" applyAlignment="1">
      <alignment horizontal="center" vertical="center"/>
    </xf>
    <xf numFmtId="20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/>
    <xf numFmtId="0" fontId="0" fillId="4" borderId="4" xfId="0" applyFont="1" applyFill="1" applyBorder="1" applyAlignment="1">
      <alignment horizontal="left"/>
    </xf>
    <xf numFmtId="14" fontId="0" fillId="4" borderId="4" xfId="0" applyNumberFormat="1" applyFont="1" applyFill="1" applyBorder="1" applyAlignment="1">
      <alignment horizontal="left"/>
    </xf>
    <xf numFmtId="0" fontId="0" fillId="4" borderId="5" xfId="0" applyFont="1" applyFill="1" applyBorder="1" applyAlignment="1">
      <alignment horizontal="left"/>
    </xf>
    <xf numFmtId="0" fontId="0" fillId="0" borderId="4" xfId="0" applyFont="1" applyBorder="1" applyAlignment="1">
      <alignment horizontal="left"/>
    </xf>
    <xf numFmtId="14" fontId="0" fillId="0" borderId="4" xfId="0" applyNumberFormat="1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7" fillId="5" borderId="3" xfId="0" applyFont="1" applyFill="1" applyBorder="1"/>
    <xf numFmtId="0" fontId="7" fillId="6" borderId="0" xfId="0" applyFont="1" applyFill="1"/>
    <xf numFmtId="0" fontId="0" fillId="6" borderId="0" xfId="0" applyFill="1" applyAlignment="1">
      <alignment horizontal="left"/>
    </xf>
    <xf numFmtId="0" fontId="5" fillId="7" borderId="4" xfId="0" applyFont="1" applyFill="1" applyBorder="1" applyAlignment="1">
      <alignment horizontal="left"/>
    </xf>
    <xf numFmtId="0" fontId="5" fillId="7" borderId="5" xfId="0" applyFont="1" applyFill="1" applyBorder="1" applyAlignment="1">
      <alignment horizontal="left"/>
    </xf>
    <xf numFmtId="0" fontId="0" fillId="6" borderId="0" xfId="0" applyFill="1"/>
    <xf numFmtId="0" fontId="1" fillId="2" borderId="2" xfId="0" applyFont="1" applyFill="1" applyBorder="1" applyAlignment="1">
      <alignment horizontal="center"/>
    </xf>
    <xf numFmtId="0" fontId="0" fillId="0" borderId="0" xfId="0" applyFill="1"/>
    <xf numFmtId="0" fontId="0" fillId="0" borderId="3" xfId="0" applyFont="1" applyFill="1" applyBorder="1"/>
    <xf numFmtId="0" fontId="0" fillId="0" borderId="0" xfId="0" applyFill="1" applyAlignment="1">
      <alignment horizontal="left"/>
    </xf>
    <xf numFmtId="0" fontId="0" fillId="0" borderId="4" xfId="0" applyFont="1" applyFill="1" applyBorder="1" applyAlignment="1">
      <alignment horizontal="left"/>
    </xf>
    <xf numFmtId="14" fontId="0" fillId="0" borderId="4" xfId="0" applyNumberFormat="1" applyFont="1" applyFill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0" fontId="0" fillId="0" borderId="0" xfId="0" applyFill="1" applyAlignment="1"/>
    <xf numFmtId="0" fontId="0" fillId="0" borderId="3" xfId="0" applyFont="1" applyFill="1" applyBorder="1" applyAlignment="1"/>
    <xf numFmtId="0" fontId="0" fillId="8" borderId="0" xfId="0" applyFill="1"/>
  </cellXfs>
  <cellStyles count="2">
    <cellStyle name="Millares [0]" xfId="1" builtinId="6"/>
    <cellStyle name="Normal" xfId="0" builtinId="0"/>
  </cellStyles>
  <dxfs count="12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82650C-350F-4700-A1D9-51102B14DAAD}" name="Tabla3" displayName="Tabla3" ref="B2:D28" totalsRowShown="0">
  <autoFilter ref="B2:D28" xr:uid="{6EDDFDDA-1361-40B1-831A-11961ED5AD85}"/>
  <sortState xmlns:xlrd2="http://schemas.microsoft.com/office/spreadsheetml/2017/richdata2" ref="B3:D28">
    <sortCondition ref="B2:B28"/>
  </sortState>
  <tableColumns count="3">
    <tableColumn id="1" xr3:uid="{6BC52757-F982-49AD-9B8A-2087BBE42E99}" name="Columna1"/>
    <tableColumn id="2" xr3:uid="{E6D4FF4E-143C-4963-BAF8-8AFEEBA5BA44}" name="Columna2"/>
    <tableColumn id="3" xr3:uid="{592B3679-C7FB-4E21-8285-2A9A6FBE5697}" name="Columna3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E58DEE-7A1F-4574-A644-37462663C19B}" name="Tabla1" displayName="Tabla1" ref="E1:N27" totalsRowShown="0" headerRowDxfId="11" dataDxfId="10">
  <autoFilter ref="E1:N27" xr:uid="{D2BC5C92-0EEB-406F-A079-5F02324BC576}"/>
  <sortState xmlns:xlrd2="http://schemas.microsoft.com/office/spreadsheetml/2017/richdata2" ref="E2:N13">
    <sortCondition ref="E1:E13"/>
  </sortState>
  <tableColumns count="10">
    <tableColumn id="1" xr3:uid="{CA727A7B-3DCA-484A-A032-9AE5B98E76E0}" name="NOMBRE COMPLETO" dataDxfId="9"/>
    <tableColumn id="2" xr3:uid="{13614507-95ED-4FBD-96B3-78A21BE157EC}" name="CARGO ACTUAL" dataDxfId="8"/>
    <tableColumn id="3" xr3:uid="{C0A81F84-842E-4EA1-AE96-989D4B063320}" name="EXPERIENCIA EN EL RUBRO (AÑO Y MES DE PRIMER TRABAJO EN EL RUBRO DE GRUAS TORRE)" dataDxfId="7"/>
    <tableColumn id="12" xr3:uid="{06CEAAE3-863D-42D9-95F0-32D30F9BF26C}" name="Columna2" dataDxfId="6"/>
    <tableColumn id="4" xr3:uid="{3B8BE87E-FB6A-4C67-A677-6DFB0CED0051}" name="EXPERIENCIA EN EL CARGO (AÑO Y MES DE INICIO DE FUNCIONES EN EL CARGO)" dataDxfId="5"/>
    <tableColumn id="5" xr3:uid="{D7FC00B9-EC10-4855-8459-37CD8F7C750F}" name="TIEMPO DE TRABAJO TOTAL EN HD (TIEMPO EN AÑOS TOTALES QUE HA TRABAJADO EN LA EMPRESA)" dataDxfId="4"/>
    <tableColumn id="6" xr3:uid="{D081AAA0-D83A-4077-BC12-EBC93A7B5BB7}" name="NOMBRE DE ULTIMA EMPRESA DEL RUBRO EN QUE TRABAJÓ" dataDxfId="3"/>
    <tableColumn id="7" xr3:uid="{9F129691-C04E-4452-9B51-B8E025A5CA96}" name="NIVEL DE ESTUDIOS" dataDxfId="2"/>
    <tableColumn id="8" xr3:uid="{0300F0CF-5E05-402E-B60B-0B2CB7532F3A}" name="TITULO O ESPECIALIDAD" dataDxfId="1"/>
    <tableColumn id="9" xr3:uid="{34ED719C-4770-4F53-B58D-E781B4E2B291}" name="ENUMERAR ULTIMOS CURSOS O CAPACITACIONES REALIZADO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DA6F39-397D-431F-A416-4D721250A83F}" name="Tabla33" displayName="Tabla33" ref="B1:D27" totalsRowShown="0">
  <autoFilter ref="B1:D27" xr:uid="{944DCB50-8CF6-4C49-A0C4-8E0A12DEC3E5}"/>
  <sortState xmlns:xlrd2="http://schemas.microsoft.com/office/spreadsheetml/2017/richdata2" ref="B2:D27">
    <sortCondition ref="B1:B11"/>
  </sortState>
  <tableColumns count="3">
    <tableColumn id="1" xr3:uid="{01DB9DE3-7BC6-4C99-A2F2-C75BF9AC9A1A}" name="Columna1"/>
    <tableColumn id="2" xr3:uid="{703DECC5-EEB4-4D09-8379-8237793AFDA6}" name="Columna2"/>
    <tableColumn id="3" xr3:uid="{BC469542-6F8F-48A7-8BA0-007672B61872}" name="Columna3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16D76-0F79-4482-8627-E6AA42891367}">
  <sheetPr filterMode="1"/>
  <dimension ref="A1:M128"/>
  <sheetViews>
    <sheetView workbookViewId="0">
      <selection activeCell="D53" sqref="D53"/>
    </sheetView>
  </sheetViews>
  <sheetFormatPr baseColWidth="10" defaultRowHeight="15" x14ac:dyDescent="0.25"/>
  <cols>
    <col min="2" max="2" width="37.5703125" bestFit="1" customWidth="1"/>
    <col min="3" max="3" width="15.5703125" bestFit="1" customWidth="1"/>
    <col min="4" max="4" width="50.5703125" bestFit="1" customWidth="1"/>
    <col min="5" max="5" width="21.7109375" bestFit="1" customWidth="1"/>
    <col min="6" max="6" width="34.140625" bestFit="1" customWidth="1"/>
    <col min="8" max="8" width="12.7109375" bestFit="1" customWidth="1"/>
    <col min="9" max="9" width="20.28515625" bestFit="1" customWidth="1"/>
    <col min="10" max="10" width="20.28515625" customWidth="1"/>
    <col min="11" max="11" width="24.85546875" bestFit="1" customWidth="1"/>
  </cols>
  <sheetData>
    <row r="1" spans="2:11" x14ac:dyDescent="0.25">
      <c r="B1" s="7"/>
      <c r="C1" s="7"/>
      <c r="D1" s="35" t="s">
        <v>84</v>
      </c>
      <c r="E1" s="35"/>
      <c r="F1" s="8"/>
      <c r="G1" s="35" t="s">
        <v>3</v>
      </c>
      <c r="H1" s="35"/>
      <c r="I1" s="7"/>
      <c r="J1" s="7"/>
      <c r="K1" s="6"/>
    </row>
    <row r="2" spans="2:11" x14ac:dyDescent="0.25">
      <c r="B2" s="5" t="s">
        <v>0</v>
      </c>
      <c r="C2" s="5" t="s">
        <v>1</v>
      </c>
      <c r="D2" s="5" t="s">
        <v>2</v>
      </c>
      <c r="E2" s="5" t="s">
        <v>4</v>
      </c>
      <c r="F2" s="5" t="s">
        <v>304</v>
      </c>
      <c r="G2" s="5" t="s">
        <v>4</v>
      </c>
      <c r="H2" s="5" t="s">
        <v>5</v>
      </c>
      <c r="I2" s="5" t="s">
        <v>6</v>
      </c>
      <c r="J2" s="5" t="s">
        <v>421</v>
      </c>
      <c r="K2" s="5" t="s">
        <v>423</v>
      </c>
    </row>
    <row r="3" spans="2:11" hidden="1" x14ac:dyDescent="0.25">
      <c r="B3" s="1" t="s">
        <v>215</v>
      </c>
      <c r="C3" s="1" t="s">
        <v>279</v>
      </c>
      <c r="D3" s="1" t="s">
        <v>85</v>
      </c>
      <c r="E3" s="1" t="s">
        <v>86</v>
      </c>
      <c r="F3" s="1" t="s">
        <v>305</v>
      </c>
      <c r="G3" s="1" t="s">
        <v>420</v>
      </c>
      <c r="H3" s="1"/>
      <c r="I3" s="1"/>
      <c r="J3" s="1" t="s">
        <v>422</v>
      </c>
      <c r="K3" s="1"/>
    </row>
    <row r="4" spans="2:11" hidden="1" x14ac:dyDescent="0.25">
      <c r="B4" s="1" t="s">
        <v>7</v>
      </c>
      <c r="C4" s="1" t="s">
        <v>280</v>
      </c>
      <c r="D4" s="1" t="s">
        <v>87</v>
      </c>
      <c r="E4" s="1" t="s">
        <v>88</v>
      </c>
      <c r="F4" s="1" t="s">
        <v>305</v>
      </c>
      <c r="G4" s="1"/>
      <c r="H4" s="1"/>
      <c r="I4" s="1"/>
      <c r="J4" s="1"/>
      <c r="K4" s="1"/>
    </row>
    <row r="5" spans="2:11" x14ac:dyDescent="0.25">
      <c r="B5" s="3" t="s">
        <v>409</v>
      </c>
      <c r="C5" s="4" t="s">
        <v>380</v>
      </c>
      <c r="D5" s="4" t="s">
        <v>381</v>
      </c>
      <c r="E5" s="4" t="s">
        <v>382</v>
      </c>
      <c r="F5" s="4" t="s">
        <v>419</v>
      </c>
      <c r="G5" s="1"/>
      <c r="H5" s="1"/>
      <c r="I5" s="1"/>
      <c r="J5" s="1"/>
      <c r="K5" s="1"/>
    </row>
    <row r="6" spans="2:11" hidden="1" x14ac:dyDescent="0.25">
      <c r="B6" s="1" t="s">
        <v>216</v>
      </c>
      <c r="C6" s="1" t="s">
        <v>26</v>
      </c>
      <c r="D6" s="1" t="s">
        <v>89</v>
      </c>
      <c r="E6" s="1" t="s">
        <v>90</v>
      </c>
      <c r="F6" s="1" t="s">
        <v>305</v>
      </c>
      <c r="G6" s="1"/>
      <c r="H6" s="1"/>
      <c r="I6" s="1"/>
      <c r="J6" s="1"/>
      <c r="K6" s="1"/>
    </row>
    <row r="7" spans="2:11" x14ac:dyDescent="0.25">
      <c r="B7" s="3" t="s">
        <v>344</v>
      </c>
      <c r="C7" s="3" t="s">
        <v>345</v>
      </c>
      <c r="D7" s="1" t="s">
        <v>346</v>
      </c>
      <c r="E7" s="3" t="s">
        <v>101</v>
      </c>
      <c r="F7" s="3" t="s">
        <v>347</v>
      </c>
      <c r="G7" s="1"/>
      <c r="H7" s="1"/>
      <c r="I7" s="1"/>
      <c r="J7" s="1"/>
      <c r="K7" s="1"/>
    </row>
    <row r="8" spans="2:11" hidden="1" x14ac:dyDescent="0.25">
      <c r="B8" s="1" t="s">
        <v>217</v>
      </c>
      <c r="C8" s="1" t="s">
        <v>281</v>
      </c>
      <c r="D8" s="1" t="s">
        <v>91</v>
      </c>
      <c r="E8" s="1" t="s">
        <v>86</v>
      </c>
      <c r="F8" s="1" t="s">
        <v>305</v>
      </c>
      <c r="G8" s="1"/>
      <c r="H8" s="1"/>
      <c r="I8" s="1"/>
      <c r="J8" s="1"/>
      <c r="K8" s="1"/>
    </row>
    <row r="9" spans="2:11" hidden="1" x14ac:dyDescent="0.25">
      <c r="B9" s="1" t="s">
        <v>218</v>
      </c>
      <c r="C9" s="1" t="s">
        <v>27</v>
      </c>
      <c r="D9" s="1" t="s">
        <v>92</v>
      </c>
      <c r="E9" s="1" t="s">
        <v>93</v>
      </c>
      <c r="F9" s="1" t="s">
        <v>305</v>
      </c>
      <c r="G9" s="1"/>
      <c r="H9" s="1"/>
      <c r="I9" s="1"/>
      <c r="J9" s="1"/>
      <c r="K9" s="1"/>
    </row>
    <row r="10" spans="2:11" hidden="1" x14ac:dyDescent="0.25">
      <c r="B10" s="1" t="s">
        <v>219</v>
      </c>
      <c r="C10" s="1" t="s">
        <v>28</v>
      </c>
      <c r="D10" s="1" t="s">
        <v>94</v>
      </c>
      <c r="E10" s="1" t="s">
        <v>95</v>
      </c>
      <c r="F10" s="1" t="s">
        <v>305</v>
      </c>
      <c r="G10" s="1"/>
      <c r="H10" s="1"/>
      <c r="I10" s="1"/>
      <c r="J10" s="1"/>
      <c r="K10" s="1"/>
    </row>
    <row r="11" spans="2:11" hidden="1" x14ac:dyDescent="0.25">
      <c r="B11" s="1" t="s">
        <v>8</v>
      </c>
      <c r="C11" s="1" t="s">
        <v>29</v>
      </c>
      <c r="D11" s="1" t="s">
        <v>96</v>
      </c>
      <c r="E11" s="1" t="s">
        <v>97</v>
      </c>
      <c r="F11" s="1" t="s">
        <v>305</v>
      </c>
      <c r="G11" s="1"/>
      <c r="H11" s="1"/>
      <c r="I11" s="1"/>
      <c r="J11" s="1"/>
      <c r="K11" s="1"/>
    </row>
    <row r="12" spans="2:11" hidden="1" x14ac:dyDescent="0.25">
      <c r="B12" s="1" t="s">
        <v>220</v>
      </c>
      <c r="C12" s="1" t="s">
        <v>30</v>
      </c>
      <c r="D12" s="1" t="s">
        <v>98</v>
      </c>
      <c r="E12" s="1" t="s">
        <v>99</v>
      </c>
      <c r="F12" s="1" t="s">
        <v>305</v>
      </c>
      <c r="G12" s="1"/>
      <c r="H12" s="1"/>
      <c r="I12" s="1"/>
      <c r="J12" s="1"/>
      <c r="K12" s="1"/>
    </row>
    <row r="13" spans="2:11" hidden="1" x14ac:dyDescent="0.25">
      <c r="B13" s="1" t="s">
        <v>221</v>
      </c>
      <c r="C13" s="1" t="s">
        <v>31</v>
      </c>
      <c r="D13" s="1" t="s">
        <v>100</v>
      </c>
      <c r="E13" s="1" t="s">
        <v>101</v>
      </c>
      <c r="F13" s="1" t="s">
        <v>305</v>
      </c>
      <c r="G13" s="1"/>
      <c r="H13" s="1"/>
      <c r="I13" s="1"/>
      <c r="J13" s="1"/>
      <c r="K13" s="1"/>
    </row>
    <row r="14" spans="2:11" hidden="1" x14ac:dyDescent="0.25">
      <c r="B14" s="1" t="s">
        <v>222</v>
      </c>
      <c r="C14" s="1" t="s">
        <v>282</v>
      </c>
      <c r="D14" s="1" t="s">
        <v>102</v>
      </c>
      <c r="E14" s="1" t="s">
        <v>90</v>
      </c>
      <c r="F14" s="1" t="s">
        <v>305</v>
      </c>
      <c r="G14" s="1"/>
      <c r="H14" s="1"/>
      <c r="I14" s="1"/>
      <c r="J14" s="1"/>
      <c r="K14" s="1"/>
    </row>
    <row r="15" spans="2:11" hidden="1" x14ac:dyDescent="0.25">
      <c r="B15" s="1" t="s">
        <v>223</v>
      </c>
      <c r="C15" s="1" t="s">
        <v>283</v>
      </c>
      <c r="D15" s="1" t="s">
        <v>103</v>
      </c>
      <c r="E15" s="1" t="s">
        <v>104</v>
      </c>
      <c r="F15" s="1" t="s">
        <v>305</v>
      </c>
      <c r="G15" s="1"/>
      <c r="H15" s="1"/>
      <c r="I15" s="1"/>
      <c r="J15" s="1"/>
      <c r="K15" s="1"/>
    </row>
    <row r="16" spans="2:11" hidden="1" x14ac:dyDescent="0.25">
      <c r="B16" s="1" t="s">
        <v>224</v>
      </c>
      <c r="C16" s="1" t="s">
        <v>32</v>
      </c>
      <c r="D16" s="1" t="s">
        <v>105</v>
      </c>
      <c r="E16" s="1" t="s">
        <v>106</v>
      </c>
      <c r="F16" s="1" t="s">
        <v>305</v>
      </c>
      <c r="G16" s="1"/>
      <c r="H16" s="1"/>
      <c r="I16" s="1"/>
      <c r="J16" s="1"/>
      <c r="K16" s="1"/>
    </row>
    <row r="17" spans="1:11" hidden="1" x14ac:dyDescent="0.25">
      <c r="B17" s="1" t="s">
        <v>225</v>
      </c>
      <c r="C17" s="1" t="s">
        <v>33</v>
      </c>
      <c r="D17" s="1" t="s">
        <v>107</v>
      </c>
      <c r="E17" s="1" t="s">
        <v>108</v>
      </c>
      <c r="F17" s="1" t="s">
        <v>305</v>
      </c>
      <c r="G17" s="1"/>
      <c r="H17" s="1"/>
      <c r="I17" s="1"/>
      <c r="J17" s="1"/>
      <c r="K17" s="1"/>
    </row>
    <row r="18" spans="1:11" hidden="1" x14ac:dyDescent="0.25">
      <c r="B18" s="1" t="s">
        <v>9</v>
      </c>
      <c r="C18" s="1" t="s">
        <v>34</v>
      </c>
      <c r="D18" s="1" t="s">
        <v>109</v>
      </c>
      <c r="E18" s="1" t="s">
        <v>110</v>
      </c>
      <c r="F18" s="1" t="s">
        <v>305</v>
      </c>
      <c r="G18" s="1"/>
      <c r="H18" s="1"/>
      <c r="I18" s="1"/>
      <c r="J18" s="1"/>
      <c r="K18" s="1"/>
    </row>
    <row r="19" spans="1:11" hidden="1" x14ac:dyDescent="0.25">
      <c r="B19" s="1" t="s">
        <v>226</v>
      </c>
      <c r="C19" s="1" t="s">
        <v>35</v>
      </c>
      <c r="D19" s="1" t="s">
        <v>111</v>
      </c>
      <c r="E19" s="1" t="s">
        <v>101</v>
      </c>
      <c r="F19" s="1" t="s">
        <v>305</v>
      </c>
      <c r="G19" s="1"/>
      <c r="H19" s="1"/>
      <c r="I19" s="1"/>
      <c r="J19" s="1"/>
      <c r="K19" s="1"/>
    </row>
    <row r="20" spans="1:11" x14ac:dyDescent="0.25">
      <c r="B20" s="3" t="s">
        <v>306</v>
      </c>
      <c r="C20" s="3" t="s">
        <v>314</v>
      </c>
      <c r="D20" s="1" t="s">
        <v>322</v>
      </c>
      <c r="E20" s="3" t="s">
        <v>323</v>
      </c>
      <c r="F20" s="3" t="s">
        <v>333</v>
      </c>
      <c r="G20" s="1"/>
      <c r="H20" s="1"/>
      <c r="I20" s="1"/>
      <c r="J20" s="1"/>
      <c r="K20" s="1"/>
    </row>
    <row r="21" spans="1:11" hidden="1" x14ac:dyDescent="0.25">
      <c r="B21" s="1" t="s">
        <v>10</v>
      </c>
      <c r="C21" s="1" t="s">
        <v>36</v>
      </c>
      <c r="D21" s="1" t="s">
        <v>112</v>
      </c>
      <c r="E21" s="1" t="s">
        <v>113</v>
      </c>
      <c r="F21" s="1" t="s">
        <v>305</v>
      </c>
      <c r="G21" s="1"/>
      <c r="H21" s="1"/>
      <c r="I21" s="1"/>
      <c r="J21" s="1"/>
      <c r="K21" s="1"/>
    </row>
    <row r="22" spans="1:11" hidden="1" x14ac:dyDescent="0.25">
      <c r="B22" s="3" t="s">
        <v>415</v>
      </c>
      <c r="C22" s="4" t="s">
        <v>398</v>
      </c>
      <c r="D22" s="4" t="s">
        <v>399</v>
      </c>
      <c r="E22" s="4" t="s">
        <v>400</v>
      </c>
      <c r="F22" s="4" t="s">
        <v>397</v>
      </c>
      <c r="G22" s="1"/>
      <c r="H22" s="1"/>
      <c r="I22" s="1"/>
      <c r="J22" s="1"/>
      <c r="K22" s="1"/>
    </row>
    <row r="23" spans="1:11" hidden="1" x14ac:dyDescent="0.25">
      <c r="B23" s="1" t="s">
        <v>227</v>
      </c>
      <c r="C23" s="1" t="s">
        <v>37</v>
      </c>
      <c r="D23" s="1" t="s">
        <v>114</v>
      </c>
      <c r="E23" s="1" t="s">
        <v>113</v>
      </c>
      <c r="F23" s="1" t="s">
        <v>305</v>
      </c>
      <c r="G23" s="1"/>
      <c r="H23" s="1"/>
      <c r="I23" s="1"/>
      <c r="J23" s="1"/>
      <c r="K23" s="1"/>
    </row>
    <row r="24" spans="1:11" hidden="1" x14ac:dyDescent="0.25">
      <c r="B24" s="1" t="s">
        <v>228</v>
      </c>
      <c r="C24" s="1" t="s">
        <v>38</v>
      </c>
      <c r="D24" s="1" t="s">
        <v>115</v>
      </c>
      <c r="E24" s="1" t="s">
        <v>116</v>
      </c>
      <c r="F24" s="1" t="s">
        <v>305</v>
      </c>
      <c r="G24" s="1"/>
      <c r="H24" s="1"/>
      <c r="I24" s="1"/>
      <c r="J24" s="1"/>
      <c r="K24" s="1"/>
    </row>
    <row r="25" spans="1:11" hidden="1" x14ac:dyDescent="0.25">
      <c r="B25" s="1" t="s">
        <v>229</v>
      </c>
      <c r="C25" s="1" t="s">
        <v>39</v>
      </c>
      <c r="D25" s="1" t="s">
        <v>117</v>
      </c>
      <c r="E25" s="1" t="s">
        <v>118</v>
      </c>
      <c r="F25" s="1" t="s">
        <v>305</v>
      </c>
      <c r="G25" s="1"/>
      <c r="H25" s="1"/>
      <c r="I25" s="1"/>
      <c r="J25" s="1"/>
      <c r="K25" s="1"/>
    </row>
    <row r="26" spans="1:11" hidden="1" x14ac:dyDescent="0.25">
      <c r="B26" s="1" t="s">
        <v>230</v>
      </c>
      <c r="C26" s="1" t="s">
        <v>284</v>
      </c>
      <c r="D26" s="1" t="s">
        <v>119</v>
      </c>
      <c r="E26" s="1" t="s">
        <v>101</v>
      </c>
      <c r="F26" s="1" t="s">
        <v>305</v>
      </c>
      <c r="G26" s="1"/>
      <c r="H26" s="1"/>
      <c r="I26" s="1"/>
      <c r="J26" s="1"/>
      <c r="K26" s="1"/>
    </row>
    <row r="27" spans="1:11" hidden="1" x14ac:dyDescent="0.25">
      <c r="B27" s="1" t="s">
        <v>231</v>
      </c>
      <c r="C27" s="1" t="s">
        <v>40</v>
      </c>
      <c r="D27" s="1" t="s">
        <v>120</v>
      </c>
      <c r="E27" s="1" t="s">
        <v>86</v>
      </c>
      <c r="F27" s="1" t="s">
        <v>305</v>
      </c>
      <c r="G27" s="1"/>
      <c r="H27" s="1"/>
      <c r="I27" s="1"/>
      <c r="J27" s="1"/>
      <c r="K27" s="1"/>
    </row>
    <row r="28" spans="1:11" hidden="1" x14ac:dyDescent="0.25">
      <c r="B28" s="1" t="s">
        <v>11</v>
      </c>
      <c r="C28" s="1" t="s">
        <v>285</v>
      </c>
      <c r="D28" s="1" t="s">
        <v>121</v>
      </c>
      <c r="E28" s="1" t="s">
        <v>101</v>
      </c>
      <c r="F28" s="1" t="s">
        <v>305</v>
      </c>
      <c r="G28" s="1"/>
      <c r="H28" s="1"/>
      <c r="I28" s="1"/>
      <c r="J28" s="1"/>
      <c r="K28" s="1"/>
    </row>
    <row r="29" spans="1:11" hidden="1" x14ac:dyDescent="0.25">
      <c r="B29" s="1" t="s">
        <v>232</v>
      </c>
      <c r="C29" s="1" t="s">
        <v>41</v>
      </c>
      <c r="D29" s="1" t="s">
        <v>122</v>
      </c>
      <c r="E29" s="1" t="s">
        <v>123</v>
      </c>
      <c r="F29" s="1" t="s">
        <v>305</v>
      </c>
      <c r="G29" s="1"/>
      <c r="H29" s="1"/>
      <c r="I29" s="1"/>
      <c r="J29" s="1"/>
      <c r="K29" s="1"/>
    </row>
    <row r="30" spans="1:11" x14ac:dyDescent="0.25">
      <c r="A30" t="s">
        <v>435</v>
      </c>
      <c r="B30" s="3" t="s">
        <v>336</v>
      </c>
      <c r="C30" s="3" t="s">
        <v>337</v>
      </c>
      <c r="D30" s="1" t="s">
        <v>338</v>
      </c>
      <c r="E30" s="3" t="s">
        <v>110</v>
      </c>
      <c r="F30" s="3" t="s">
        <v>339</v>
      </c>
      <c r="G30" s="1"/>
      <c r="H30" s="1"/>
      <c r="I30" s="1"/>
      <c r="J30" s="1"/>
      <c r="K30" s="1"/>
    </row>
    <row r="31" spans="1:11" hidden="1" x14ac:dyDescent="0.25">
      <c r="B31" s="1" t="s">
        <v>233</v>
      </c>
      <c r="C31" s="1" t="s">
        <v>286</v>
      </c>
      <c r="D31" s="1" t="s">
        <v>124</v>
      </c>
      <c r="E31" s="1" t="s">
        <v>90</v>
      </c>
      <c r="F31" s="1" t="s">
        <v>305</v>
      </c>
      <c r="G31" s="1"/>
      <c r="H31" s="1"/>
      <c r="I31" s="1"/>
      <c r="J31" s="1"/>
      <c r="K31" s="1"/>
    </row>
    <row r="32" spans="1:11" hidden="1" x14ac:dyDescent="0.25">
      <c r="B32" s="1" t="s">
        <v>12</v>
      </c>
      <c r="C32" s="1" t="s">
        <v>42</v>
      </c>
      <c r="D32" s="1" t="s">
        <v>125</v>
      </c>
      <c r="E32" s="1" t="s">
        <v>126</v>
      </c>
      <c r="F32" s="1" t="s">
        <v>305</v>
      </c>
      <c r="G32" s="1"/>
      <c r="H32" s="1"/>
      <c r="I32" s="1"/>
      <c r="J32" s="1"/>
      <c r="K32" s="1"/>
    </row>
    <row r="33" spans="1:11" hidden="1" x14ac:dyDescent="0.25">
      <c r="B33" s="1" t="s">
        <v>234</v>
      </c>
      <c r="C33" s="1" t="s">
        <v>287</v>
      </c>
      <c r="D33" s="1" t="s">
        <v>128</v>
      </c>
      <c r="E33" s="1" t="s">
        <v>129</v>
      </c>
      <c r="F33" s="1" t="s">
        <v>305</v>
      </c>
      <c r="G33" s="1"/>
      <c r="H33" s="1"/>
      <c r="I33" s="1"/>
      <c r="J33" s="1"/>
      <c r="K33" s="1"/>
    </row>
    <row r="34" spans="1:11" hidden="1" x14ac:dyDescent="0.25">
      <c r="B34" s="1" t="s">
        <v>13</v>
      </c>
      <c r="C34" s="1" t="s">
        <v>43</v>
      </c>
      <c r="D34" s="1" t="s">
        <v>127</v>
      </c>
      <c r="E34" s="1" t="s">
        <v>101</v>
      </c>
      <c r="F34" s="1" t="s">
        <v>305</v>
      </c>
      <c r="G34" s="1"/>
      <c r="H34" s="1"/>
      <c r="I34" s="1"/>
      <c r="J34" s="1"/>
      <c r="K34" s="1"/>
    </row>
    <row r="35" spans="1:11" hidden="1" x14ac:dyDescent="0.25">
      <c r="B35" s="1" t="s">
        <v>235</v>
      </c>
      <c r="C35" s="1" t="s">
        <v>44</v>
      </c>
      <c r="D35" s="1" t="s">
        <v>130</v>
      </c>
      <c r="E35" s="1" t="s">
        <v>131</v>
      </c>
      <c r="F35" s="1" t="s">
        <v>305</v>
      </c>
      <c r="G35" s="1"/>
      <c r="H35" s="1"/>
      <c r="I35" s="1"/>
      <c r="J35" s="1"/>
      <c r="K35" s="1"/>
    </row>
    <row r="36" spans="1:11" hidden="1" x14ac:dyDescent="0.25">
      <c r="B36" s="1" t="s">
        <v>236</v>
      </c>
      <c r="C36" s="1" t="s">
        <v>288</v>
      </c>
      <c r="D36" s="1" t="s">
        <v>132</v>
      </c>
      <c r="E36" s="1" t="s">
        <v>133</v>
      </c>
      <c r="F36" s="1" t="s">
        <v>305</v>
      </c>
      <c r="G36" s="1"/>
      <c r="H36" s="1"/>
      <c r="I36" s="1"/>
      <c r="J36" s="1"/>
      <c r="K36" s="1"/>
    </row>
    <row r="37" spans="1:11" x14ac:dyDescent="0.25">
      <c r="B37" s="3" t="s">
        <v>307</v>
      </c>
      <c r="C37" s="3" t="s">
        <v>315</v>
      </c>
      <c r="D37" s="1" t="s">
        <v>324</v>
      </c>
      <c r="E37" s="3" t="s">
        <v>163</v>
      </c>
      <c r="F37" s="3" t="s">
        <v>334</v>
      </c>
      <c r="G37" s="1"/>
      <c r="H37" s="1"/>
      <c r="I37" s="1"/>
      <c r="J37" s="1"/>
      <c r="K37" s="1"/>
    </row>
    <row r="38" spans="1:11" hidden="1" x14ac:dyDescent="0.25">
      <c r="B38" s="1" t="s">
        <v>237</v>
      </c>
      <c r="C38" s="1" t="s">
        <v>45</v>
      </c>
      <c r="D38" s="1" t="s">
        <v>134</v>
      </c>
      <c r="E38" s="1" t="s">
        <v>135</v>
      </c>
      <c r="F38" s="1" t="s">
        <v>305</v>
      </c>
      <c r="G38" s="1"/>
      <c r="H38" s="1"/>
      <c r="I38" s="1"/>
      <c r="J38" s="1"/>
      <c r="K38" s="1"/>
    </row>
    <row r="39" spans="1:11" x14ac:dyDescent="0.25">
      <c r="B39" s="3" t="s">
        <v>308</v>
      </c>
      <c r="C39" s="3" t="s">
        <v>316</v>
      </c>
      <c r="D39" s="1" t="s">
        <v>325</v>
      </c>
      <c r="E39" s="3" t="s">
        <v>323</v>
      </c>
      <c r="F39" s="3" t="s">
        <v>334</v>
      </c>
      <c r="G39" s="1"/>
      <c r="H39" s="1"/>
      <c r="I39" s="1"/>
      <c r="J39" s="1"/>
      <c r="K39" s="1"/>
    </row>
    <row r="40" spans="1:11" x14ac:dyDescent="0.25">
      <c r="B40" s="3" t="s">
        <v>309</v>
      </c>
      <c r="C40" s="3" t="s">
        <v>317</v>
      </c>
      <c r="D40" s="1" t="s">
        <v>326</v>
      </c>
      <c r="E40" s="3" t="s">
        <v>327</v>
      </c>
      <c r="F40" s="3" t="s">
        <v>333</v>
      </c>
      <c r="G40" s="1"/>
      <c r="H40" s="1"/>
      <c r="I40" s="1"/>
      <c r="J40" s="1"/>
      <c r="K40" s="1"/>
    </row>
    <row r="41" spans="1:11" x14ac:dyDescent="0.25">
      <c r="A41" t="s">
        <v>435</v>
      </c>
      <c r="B41" s="3" t="s">
        <v>408</v>
      </c>
      <c r="C41" s="4" t="s">
        <v>377</v>
      </c>
      <c r="D41" s="4" t="s">
        <v>378</v>
      </c>
      <c r="E41" s="4" t="s">
        <v>379</v>
      </c>
      <c r="F41" s="4" t="s">
        <v>419</v>
      </c>
      <c r="G41" s="1"/>
      <c r="H41" s="1"/>
      <c r="I41" s="1"/>
      <c r="J41" s="1"/>
      <c r="K41" s="1"/>
    </row>
    <row r="42" spans="1:11" x14ac:dyDescent="0.25">
      <c r="B42" s="3" t="s">
        <v>406</v>
      </c>
      <c r="C42" s="4" t="s">
        <v>371</v>
      </c>
      <c r="D42" s="4" t="s">
        <v>372</v>
      </c>
      <c r="E42" s="4" t="s">
        <v>373</v>
      </c>
      <c r="F42" s="4" t="s">
        <v>418</v>
      </c>
      <c r="G42" s="1"/>
      <c r="H42" s="1"/>
      <c r="I42" s="1"/>
      <c r="J42" s="1"/>
      <c r="K42" s="1"/>
    </row>
    <row r="43" spans="1:11" hidden="1" x14ac:dyDescent="0.25">
      <c r="B43" s="3" t="s">
        <v>416</v>
      </c>
      <c r="C43" s="4" t="s">
        <v>401</v>
      </c>
      <c r="D43" s="4" t="s">
        <v>402</v>
      </c>
      <c r="E43" s="4" t="s">
        <v>387</v>
      </c>
      <c r="F43" s="4" t="s">
        <v>397</v>
      </c>
      <c r="G43" s="1"/>
      <c r="H43" s="1"/>
      <c r="I43" s="1"/>
      <c r="J43" s="1"/>
      <c r="K43" s="1"/>
    </row>
    <row r="44" spans="1:11" hidden="1" x14ac:dyDescent="0.25">
      <c r="B44" s="1" t="s">
        <v>238</v>
      </c>
      <c r="C44" s="1" t="s">
        <v>289</v>
      </c>
      <c r="D44" s="1" t="s">
        <v>136</v>
      </c>
      <c r="E44" s="1" t="s">
        <v>137</v>
      </c>
      <c r="F44" s="1" t="s">
        <v>305</v>
      </c>
      <c r="G44" s="1"/>
      <c r="H44" s="1"/>
      <c r="I44" s="1"/>
      <c r="J44" s="1"/>
      <c r="K44" s="1"/>
    </row>
    <row r="45" spans="1:11" hidden="1" x14ac:dyDescent="0.25">
      <c r="B45" s="1" t="s">
        <v>239</v>
      </c>
      <c r="C45" s="1" t="s">
        <v>46</v>
      </c>
      <c r="D45" s="1" t="s">
        <v>138</v>
      </c>
      <c r="E45" s="1" t="s">
        <v>116</v>
      </c>
      <c r="F45" s="1" t="s">
        <v>305</v>
      </c>
      <c r="G45" s="1"/>
      <c r="H45" s="1"/>
      <c r="I45" s="1"/>
      <c r="J45" s="1"/>
      <c r="K45" s="1"/>
    </row>
    <row r="46" spans="1:11" hidden="1" x14ac:dyDescent="0.25">
      <c r="B46" s="1" t="s">
        <v>240</v>
      </c>
      <c r="C46" s="1" t="s">
        <v>290</v>
      </c>
      <c r="D46" s="1" t="s">
        <v>139</v>
      </c>
      <c r="E46" s="1" t="s">
        <v>101</v>
      </c>
      <c r="F46" s="1" t="s">
        <v>305</v>
      </c>
      <c r="G46" s="1"/>
      <c r="H46" s="1"/>
      <c r="I46" s="1"/>
      <c r="J46" s="1"/>
      <c r="K46" s="1"/>
    </row>
    <row r="47" spans="1:11" x14ac:dyDescent="0.25">
      <c r="A47" t="s">
        <v>435</v>
      </c>
      <c r="B47" s="3" t="s">
        <v>413</v>
      </c>
      <c r="C47" s="4" t="s">
        <v>391</v>
      </c>
      <c r="D47" s="4" t="s">
        <v>392</v>
      </c>
      <c r="E47" s="4" t="s">
        <v>393</v>
      </c>
      <c r="F47" s="4" t="s">
        <v>418</v>
      </c>
      <c r="G47" s="1"/>
      <c r="H47" s="1"/>
      <c r="I47" s="1"/>
      <c r="J47" s="1"/>
      <c r="K47" s="1"/>
    </row>
    <row r="48" spans="1:11" hidden="1" x14ac:dyDescent="0.25">
      <c r="B48" s="1" t="s">
        <v>241</v>
      </c>
      <c r="C48" s="1" t="s">
        <v>291</v>
      </c>
      <c r="D48" s="1" t="s">
        <v>140</v>
      </c>
      <c r="E48" s="1" t="s">
        <v>141</v>
      </c>
      <c r="F48" s="1" t="s">
        <v>305</v>
      </c>
      <c r="G48" s="1"/>
      <c r="H48" s="1"/>
      <c r="I48" s="1"/>
      <c r="J48" s="1"/>
      <c r="K48" s="1"/>
    </row>
    <row r="49" spans="1:11" hidden="1" x14ac:dyDescent="0.25">
      <c r="B49" s="1" t="s">
        <v>14</v>
      </c>
      <c r="C49" s="1" t="s">
        <v>292</v>
      </c>
      <c r="D49" s="1" t="s">
        <v>142</v>
      </c>
      <c r="E49" s="1" t="s">
        <v>143</v>
      </c>
      <c r="F49" s="1" t="s">
        <v>305</v>
      </c>
      <c r="G49" s="1"/>
      <c r="H49" s="1"/>
      <c r="I49" s="1"/>
      <c r="J49" s="1"/>
      <c r="K49" s="1"/>
    </row>
    <row r="50" spans="1:11" x14ac:dyDescent="0.25">
      <c r="B50" s="3" t="s">
        <v>411</v>
      </c>
      <c r="C50" s="4" t="s">
        <v>385</v>
      </c>
      <c r="D50" s="4" t="s">
        <v>386</v>
      </c>
      <c r="E50" s="4" t="s">
        <v>387</v>
      </c>
      <c r="F50" s="4" t="s">
        <v>419</v>
      </c>
      <c r="G50" s="1"/>
      <c r="H50" s="1"/>
      <c r="I50" s="1"/>
      <c r="J50" s="1"/>
      <c r="K50" s="1"/>
    </row>
    <row r="51" spans="1:11" hidden="1" x14ac:dyDescent="0.25">
      <c r="B51" s="1" t="s">
        <v>242</v>
      </c>
      <c r="C51" s="1" t="s">
        <v>47</v>
      </c>
      <c r="D51" s="1" t="s">
        <v>144</v>
      </c>
      <c r="E51" s="1" t="s">
        <v>86</v>
      </c>
      <c r="F51" s="1" t="s">
        <v>305</v>
      </c>
      <c r="G51" s="1"/>
      <c r="H51" s="1"/>
      <c r="I51" s="1"/>
      <c r="J51" s="1"/>
      <c r="K51" s="1"/>
    </row>
    <row r="52" spans="1:11" x14ac:dyDescent="0.25">
      <c r="A52" t="s">
        <v>435</v>
      </c>
      <c r="B52" s="3" t="s">
        <v>310</v>
      </c>
      <c r="C52" s="3" t="s">
        <v>318</v>
      </c>
      <c r="D52" s="1" t="s">
        <v>328</v>
      </c>
      <c r="E52" s="3" t="s">
        <v>329</v>
      </c>
      <c r="F52" s="3" t="s">
        <v>333</v>
      </c>
      <c r="G52" s="1"/>
      <c r="H52" s="1"/>
      <c r="I52" s="1"/>
      <c r="J52" s="1"/>
      <c r="K52" s="1"/>
    </row>
    <row r="53" spans="1:11" x14ac:dyDescent="0.25">
      <c r="B53" s="3" t="s">
        <v>363</v>
      </c>
      <c r="C53" s="3" t="s">
        <v>364</v>
      </c>
      <c r="D53" s="1" t="s">
        <v>365</v>
      </c>
      <c r="E53" s="3" t="s">
        <v>366</v>
      </c>
      <c r="F53" s="3" t="s">
        <v>334</v>
      </c>
      <c r="G53" s="1"/>
      <c r="H53" s="1"/>
      <c r="I53" s="1"/>
      <c r="J53" s="1"/>
      <c r="K53" s="1"/>
    </row>
    <row r="54" spans="1:11" hidden="1" x14ac:dyDescent="0.25">
      <c r="B54" s="1" t="s">
        <v>243</v>
      </c>
      <c r="C54" s="1" t="s">
        <v>48</v>
      </c>
      <c r="D54" s="1" t="s">
        <v>145</v>
      </c>
      <c r="E54" s="1" t="s">
        <v>101</v>
      </c>
      <c r="F54" s="1" t="s">
        <v>305</v>
      </c>
      <c r="G54" s="1"/>
      <c r="H54" s="1"/>
      <c r="I54" s="1"/>
      <c r="J54" s="1"/>
      <c r="K54" s="1"/>
    </row>
    <row r="55" spans="1:11" hidden="1" x14ac:dyDescent="0.25">
      <c r="B55" s="1" t="s">
        <v>244</v>
      </c>
      <c r="C55" s="1" t="s">
        <v>49</v>
      </c>
      <c r="D55" s="1" t="s">
        <v>146</v>
      </c>
      <c r="E55" s="1" t="s">
        <v>147</v>
      </c>
      <c r="F55" s="1" t="s">
        <v>305</v>
      </c>
      <c r="G55" s="1"/>
      <c r="H55" s="1"/>
      <c r="I55" s="1"/>
      <c r="J55" s="1"/>
      <c r="K55" s="1"/>
    </row>
    <row r="56" spans="1:11" hidden="1" x14ac:dyDescent="0.25">
      <c r="B56" s="1" t="s">
        <v>245</v>
      </c>
      <c r="C56" s="1" t="s">
        <v>50</v>
      </c>
      <c r="D56" s="1" t="s">
        <v>148</v>
      </c>
      <c r="E56" s="1" t="s">
        <v>86</v>
      </c>
      <c r="F56" s="1" t="s">
        <v>305</v>
      </c>
      <c r="G56" s="1"/>
      <c r="H56" s="1"/>
      <c r="I56" s="1"/>
      <c r="J56" s="1"/>
      <c r="K56" s="1"/>
    </row>
    <row r="57" spans="1:11" hidden="1" x14ac:dyDescent="0.25">
      <c r="B57" s="3" t="s">
        <v>414</v>
      </c>
      <c r="C57" s="4" t="s">
        <v>394</v>
      </c>
      <c r="D57" s="4" t="s">
        <v>395</v>
      </c>
      <c r="E57" s="4" t="s">
        <v>396</v>
      </c>
      <c r="F57" s="4" t="s">
        <v>397</v>
      </c>
      <c r="G57" s="1"/>
      <c r="H57" s="1"/>
      <c r="I57" s="1"/>
      <c r="J57" s="1"/>
      <c r="K57" s="1"/>
    </row>
    <row r="58" spans="1:11" hidden="1" x14ac:dyDescent="0.25">
      <c r="B58" s="1" t="s">
        <v>15</v>
      </c>
      <c r="C58" s="1" t="s">
        <v>51</v>
      </c>
      <c r="D58" s="1" t="s">
        <v>149</v>
      </c>
      <c r="E58" s="1" t="s">
        <v>99</v>
      </c>
      <c r="F58" s="1" t="s">
        <v>305</v>
      </c>
      <c r="G58" s="1"/>
      <c r="H58" s="1"/>
      <c r="I58" s="1"/>
      <c r="J58" s="1"/>
      <c r="K58" s="1"/>
    </row>
    <row r="59" spans="1:11" hidden="1" x14ac:dyDescent="0.25">
      <c r="B59" s="1" t="s">
        <v>246</v>
      </c>
      <c r="C59" s="1" t="s">
        <v>52</v>
      </c>
      <c r="D59" s="1" t="s">
        <v>150</v>
      </c>
      <c r="E59" s="1" t="s">
        <v>151</v>
      </c>
      <c r="F59" s="1" t="s">
        <v>305</v>
      </c>
      <c r="G59" s="1"/>
      <c r="H59" s="1"/>
      <c r="I59" s="1"/>
      <c r="J59" s="1"/>
      <c r="K59" s="1"/>
    </row>
    <row r="60" spans="1:11" hidden="1" x14ac:dyDescent="0.25">
      <c r="B60" s="1" t="s">
        <v>247</v>
      </c>
      <c r="C60" s="1" t="s">
        <v>53</v>
      </c>
      <c r="D60" s="1" t="s">
        <v>152</v>
      </c>
      <c r="E60" s="1" t="s">
        <v>153</v>
      </c>
      <c r="F60" s="1" t="s">
        <v>305</v>
      </c>
      <c r="G60" s="1"/>
      <c r="H60" s="1"/>
      <c r="I60" s="1"/>
      <c r="J60" s="1"/>
      <c r="K60" s="1"/>
    </row>
    <row r="61" spans="1:11" hidden="1" x14ac:dyDescent="0.25">
      <c r="B61" s="1" t="s">
        <v>248</v>
      </c>
      <c r="C61" s="1" t="s">
        <v>54</v>
      </c>
      <c r="D61" s="1" t="s">
        <v>154</v>
      </c>
      <c r="E61" s="1" t="s">
        <v>155</v>
      </c>
      <c r="F61" s="1" t="s">
        <v>305</v>
      </c>
      <c r="G61" s="1"/>
      <c r="H61" s="1"/>
      <c r="I61" s="1"/>
      <c r="J61" s="1"/>
      <c r="K61" s="1"/>
    </row>
    <row r="62" spans="1:11" hidden="1" x14ac:dyDescent="0.25">
      <c r="B62" s="1" t="s">
        <v>249</v>
      </c>
      <c r="C62" s="1" t="s">
        <v>55</v>
      </c>
      <c r="D62" s="1" t="s">
        <v>156</v>
      </c>
      <c r="E62" s="1" t="s">
        <v>101</v>
      </c>
      <c r="F62" s="1" t="s">
        <v>305</v>
      </c>
      <c r="G62" s="1"/>
      <c r="H62" s="1"/>
      <c r="I62" s="1"/>
      <c r="J62" s="1"/>
      <c r="K62" s="1"/>
    </row>
    <row r="63" spans="1:11" x14ac:dyDescent="0.25">
      <c r="A63" t="s">
        <v>435</v>
      </c>
      <c r="B63" s="3" t="s">
        <v>354</v>
      </c>
      <c r="C63" s="3" t="s">
        <v>355</v>
      </c>
      <c r="D63" s="1" t="s">
        <v>356</v>
      </c>
      <c r="E63" s="3" t="s">
        <v>101</v>
      </c>
      <c r="F63" s="3" t="s">
        <v>347</v>
      </c>
      <c r="G63" s="1"/>
      <c r="H63" s="1"/>
      <c r="I63" s="1"/>
      <c r="J63" s="1"/>
      <c r="K63" s="1"/>
    </row>
    <row r="64" spans="1:11" hidden="1" x14ac:dyDescent="0.25">
      <c r="B64" s="1" t="s">
        <v>16</v>
      </c>
      <c r="C64" s="1" t="s">
        <v>56</v>
      </c>
      <c r="D64" s="1" t="s">
        <v>157</v>
      </c>
      <c r="E64" s="1" t="s">
        <v>86</v>
      </c>
      <c r="F64" s="1" t="s">
        <v>305</v>
      </c>
      <c r="G64" s="1"/>
      <c r="H64" s="1"/>
      <c r="I64" s="1"/>
      <c r="J64" s="1"/>
      <c r="K64" s="1"/>
    </row>
    <row r="65" spans="1:11" hidden="1" x14ac:dyDescent="0.25">
      <c r="B65" s="1" t="s">
        <v>17</v>
      </c>
      <c r="C65" s="1" t="s">
        <v>57</v>
      </c>
      <c r="D65" s="1" t="s">
        <v>158</v>
      </c>
      <c r="E65" s="1" t="s">
        <v>159</v>
      </c>
      <c r="F65" s="1" t="s">
        <v>305</v>
      </c>
      <c r="G65" s="1"/>
      <c r="H65" s="1"/>
      <c r="I65" s="1"/>
      <c r="J65" s="1"/>
      <c r="K65" s="1"/>
    </row>
    <row r="66" spans="1:11" hidden="1" x14ac:dyDescent="0.25">
      <c r="B66" s="1" t="s">
        <v>250</v>
      </c>
      <c r="C66" s="1" t="s">
        <v>293</v>
      </c>
      <c r="D66" s="1" t="s">
        <v>160</v>
      </c>
      <c r="E66" s="1" t="s">
        <v>90</v>
      </c>
      <c r="F66" s="1" t="s">
        <v>305</v>
      </c>
      <c r="G66" s="1"/>
      <c r="H66" s="1"/>
      <c r="I66" s="1"/>
      <c r="J66" s="1"/>
      <c r="K66" s="1"/>
    </row>
    <row r="67" spans="1:11" hidden="1" x14ac:dyDescent="0.25">
      <c r="B67" s="1" t="s">
        <v>251</v>
      </c>
      <c r="C67" s="1" t="s">
        <v>294</v>
      </c>
      <c r="D67" s="1" t="s">
        <v>161</v>
      </c>
      <c r="E67" s="1" t="s">
        <v>101</v>
      </c>
      <c r="F67" s="1" t="s">
        <v>305</v>
      </c>
      <c r="G67" s="1"/>
      <c r="H67" s="1"/>
      <c r="I67" s="1"/>
      <c r="J67" s="1"/>
      <c r="K67" s="1"/>
    </row>
    <row r="68" spans="1:11" hidden="1" x14ac:dyDescent="0.25">
      <c r="B68" s="1" t="s">
        <v>253</v>
      </c>
      <c r="C68" s="1" t="s">
        <v>59</v>
      </c>
      <c r="D68" s="1" t="s">
        <v>164</v>
      </c>
      <c r="E68" s="1" t="s">
        <v>165</v>
      </c>
      <c r="F68" s="1" t="s">
        <v>305</v>
      </c>
      <c r="G68" s="1"/>
      <c r="H68" s="1"/>
      <c r="I68" s="1"/>
      <c r="J68" s="1"/>
      <c r="K68" s="1"/>
    </row>
    <row r="69" spans="1:11" hidden="1" x14ac:dyDescent="0.25">
      <c r="B69" s="1" t="s">
        <v>252</v>
      </c>
      <c r="C69" s="1" t="s">
        <v>58</v>
      </c>
      <c r="D69" s="1" t="s">
        <v>162</v>
      </c>
      <c r="E69" s="1" t="s">
        <v>163</v>
      </c>
      <c r="F69" s="1" t="s">
        <v>305</v>
      </c>
      <c r="G69" s="1"/>
      <c r="H69" s="1"/>
      <c r="I69" s="1"/>
      <c r="J69" s="1"/>
      <c r="K69" s="1"/>
    </row>
    <row r="70" spans="1:11" hidden="1" x14ac:dyDescent="0.25">
      <c r="B70" s="1" t="s">
        <v>254</v>
      </c>
      <c r="C70" s="1" t="s">
        <v>60</v>
      </c>
      <c r="D70" s="1" t="s">
        <v>166</v>
      </c>
      <c r="E70" s="1" t="s">
        <v>167</v>
      </c>
      <c r="F70" s="1" t="s">
        <v>305</v>
      </c>
      <c r="G70" s="1"/>
      <c r="H70" s="1"/>
      <c r="I70" s="1"/>
      <c r="J70" s="1"/>
      <c r="K70" s="1"/>
    </row>
    <row r="71" spans="1:11" x14ac:dyDescent="0.25">
      <c r="A71" t="s">
        <v>435</v>
      </c>
      <c r="B71" s="3" t="s">
        <v>360</v>
      </c>
      <c r="C71" s="3" t="s">
        <v>361</v>
      </c>
      <c r="D71" s="1" t="s">
        <v>362</v>
      </c>
      <c r="E71" s="3" t="s">
        <v>135</v>
      </c>
      <c r="F71" s="3" t="s">
        <v>343</v>
      </c>
      <c r="G71" s="1"/>
      <c r="H71" s="1"/>
      <c r="I71" s="1"/>
      <c r="J71" s="1"/>
      <c r="K71" s="1"/>
    </row>
    <row r="72" spans="1:11" x14ac:dyDescent="0.25">
      <c r="B72" s="3" t="s">
        <v>311</v>
      </c>
      <c r="C72" s="3" t="s">
        <v>319</v>
      </c>
      <c r="D72" s="1" t="s">
        <v>330</v>
      </c>
      <c r="E72" s="3" t="s">
        <v>113</v>
      </c>
      <c r="F72" s="3" t="s">
        <v>335</v>
      </c>
      <c r="G72" s="1"/>
      <c r="H72" s="1"/>
      <c r="I72" s="1"/>
      <c r="J72" s="1"/>
      <c r="K72" s="1"/>
    </row>
    <row r="73" spans="1:11" hidden="1" x14ac:dyDescent="0.25">
      <c r="B73" s="1" t="s">
        <v>255</v>
      </c>
      <c r="C73" s="1" t="s">
        <v>61</v>
      </c>
      <c r="D73" s="1" t="s">
        <v>168</v>
      </c>
      <c r="E73" s="1" t="s">
        <v>169</v>
      </c>
      <c r="F73" s="1" t="s">
        <v>305</v>
      </c>
      <c r="G73" s="1"/>
      <c r="H73" s="1"/>
      <c r="I73" s="1"/>
      <c r="J73" s="1"/>
      <c r="K73" s="1"/>
    </row>
    <row r="74" spans="1:11" hidden="1" x14ac:dyDescent="0.25">
      <c r="B74" s="1" t="s">
        <v>18</v>
      </c>
      <c r="C74" s="1" t="s">
        <v>62</v>
      </c>
      <c r="D74" s="1" t="s">
        <v>170</v>
      </c>
      <c r="E74" s="1" t="s">
        <v>110</v>
      </c>
      <c r="F74" s="1" t="s">
        <v>305</v>
      </c>
      <c r="G74" s="1"/>
      <c r="H74" s="1"/>
      <c r="I74" s="1"/>
      <c r="J74" s="1"/>
      <c r="K74" s="1"/>
    </row>
    <row r="75" spans="1:11" x14ac:dyDescent="0.25">
      <c r="A75" t="s">
        <v>435</v>
      </c>
      <c r="B75" s="3" t="s">
        <v>357</v>
      </c>
      <c r="C75" s="3" t="s">
        <v>358</v>
      </c>
      <c r="D75" s="1" t="s">
        <v>359</v>
      </c>
      <c r="E75" s="3" t="s">
        <v>163</v>
      </c>
      <c r="F75" s="3" t="s">
        <v>339</v>
      </c>
      <c r="G75" s="1"/>
      <c r="H75" s="1"/>
      <c r="I75" s="1"/>
      <c r="J75" s="1"/>
      <c r="K75" s="1"/>
    </row>
    <row r="76" spans="1:11" hidden="1" x14ac:dyDescent="0.25">
      <c r="B76" s="1" t="s">
        <v>256</v>
      </c>
      <c r="C76" s="1" t="s">
        <v>63</v>
      </c>
      <c r="D76" s="1" t="s">
        <v>171</v>
      </c>
      <c r="E76" s="1" t="s">
        <v>88</v>
      </c>
      <c r="F76" s="1" t="s">
        <v>305</v>
      </c>
      <c r="G76" s="1"/>
      <c r="H76" s="1"/>
      <c r="I76" s="1"/>
      <c r="J76" s="1"/>
      <c r="K76" s="1"/>
    </row>
    <row r="77" spans="1:11" hidden="1" x14ac:dyDescent="0.25">
      <c r="B77" s="1" t="s">
        <v>257</v>
      </c>
      <c r="C77" s="1" t="s">
        <v>295</v>
      </c>
      <c r="D77" s="1" t="s">
        <v>172</v>
      </c>
      <c r="E77" s="1" t="s">
        <v>88</v>
      </c>
      <c r="F77" s="1" t="s">
        <v>305</v>
      </c>
      <c r="G77" s="1"/>
      <c r="H77" s="1"/>
      <c r="I77" s="1"/>
      <c r="J77" s="1"/>
      <c r="K77" s="1"/>
    </row>
    <row r="78" spans="1:11" hidden="1" x14ac:dyDescent="0.25">
      <c r="B78" s="1" t="s">
        <v>258</v>
      </c>
      <c r="C78" s="1" t="s">
        <v>64</v>
      </c>
      <c r="D78" s="1" t="s">
        <v>173</v>
      </c>
      <c r="E78" s="1" t="s">
        <v>174</v>
      </c>
      <c r="F78" s="1" t="s">
        <v>305</v>
      </c>
      <c r="G78" s="1"/>
      <c r="H78" s="1"/>
      <c r="I78" s="1"/>
      <c r="J78" s="1"/>
      <c r="K78" s="1"/>
    </row>
    <row r="79" spans="1:11" hidden="1" x14ac:dyDescent="0.25">
      <c r="B79" s="1" t="s">
        <v>259</v>
      </c>
      <c r="C79" s="1" t="s">
        <v>65</v>
      </c>
      <c r="D79" s="1" t="s">
        <v>175</v>
      </c>
      <c r="E79" s="1" t="s">
        <v>163</v>
      </c>
      <c r="F79" s="1" t="s">
        <v>305</v>
      </c>
      <c r="G79" s="1"/>
      <c r="H79" s="1"/>
      <c r="I79" s="1"/>
      <c r="J79" s="1"/>
      <c r="K79" s="1"/>
    </row>
    <row r="80" spans="1:11" x14ac:dyDescent="0.25">
      <c r="B80" s="3" t="s">
        <v>407</v>
      </c>
      <c r="C80" s="4" t="s">
        <v>374</v>
      </c>
      <c r="D80" s="4" t="s">
        <v>375</v>
      </c>
      <c r="E80" s="4" t="s">
        <v>376</v>
      </c>
      <c r="F80" s="4" t="s">
        <v>419</v>
      </c>
      <c r="G80" s="1"/>
      <c r="H80" s="1"/>
      <c r="I80" s="1"/>
      <c r="J80" s="1"/>
      <c r="K80" s="1"/>
    </row>
    <row r="81" spans="2:11" x14ac:dyDescent="0.25">
      <c r="B81" s="3" t="s">
        <v>367</v>
      </c>
      <c r="C81" s="3" t="s">
        <v>368</v>
      </c>
      <c r="D81" s="1" t="s">
        <v>369</v>
      </c>
      <c r="E81" s="3" t="s">
        <v>370</v>
      </c>
      <c r="F81" s="3" t="s">
        <v>343</v>
      </c>
      <c r="G81" s="1"/>
      <c r="H81" s="1"/>
      <c r="I81" s="1"/>
      <c r="J81" s="1"/>
      <c r="K81" s="1"/>
    </row>
    <row r="82" spans="2:11" hidden="1" x14ac:dyDescent="0.25">
      <c r="B82" s="1" t="s">
        <v>19</v>
      </c>
      <c r="C82" s="1" t="s">
        <v>66</v>
      </c>
      <c r="D82" s="1" t="s">
        <v>176</v>
      </c>
      <c r="E82" s="1" t="s">
        <v>165</v>
      </c>
      <c r="F82" s="1" t="s">
        <v>305</v>
      </c>
      <c r="G82" s="1"/>
      <c r="H82" s="1"/>
      <c r="I82" s="1"/>
      <c r="J82" s="1"/>
      <c r="K82" s="1"/>
    </row>
    <row r="83" spans="2:11" hidden="1" x14ac:dyDescent="0.25">
      <c r="B83" s="1" t="s">
        <v>20</v>
      </c>
      <c r="C83" s="1" t="s">
        <v>67</v>
      </c>
      <c r="D83" s="1" t="s">
        <v>177</v>
      </c>
      <c r="E83" s="1" t="s">
        <v>178</v>
      </c>
      <c r="F83" s="1" t="s">
        <v>305</v>
      </c>
      <c r="G83" s="1"/>
      <c r="H83" s="1"/>
      <c r="I83" s="1"/>
      <c r="J83" s="1"/>
      <c r="K83" s="1"/>
    </row>
    <row r="84" spans="2:11" hidden="1" x14ac:dyDescent="0.25">
      <c r="B84" s="1" t="s">
        <v>260</v>
      </c>
      <c r="C84" s="1" t="s">
        <v>296</v>
      </c>
      <c r="D84" s="1" t="s">
        <v>179</v>
      </c>
      <c r="E84" s="1" t="s">
        <v>88</v>
      </c>
      <c r="F84" s="1" t="s">
        <v>305</v>
      </c>
      <c r="G84" s="1"/>
      <c r="H84" s="1"/>
      <c r="I84" s="1"/>
      <c r="J84" s="1"/>
      <c r="K84" s="1"/>
    </row>
    <row r="85" spans="2:11" hidden="1" x14ac:dyDescent="0.25">
      <c r="B85" s="1" t="s">
        <v>262</v>
      </c>
      <c r="C85" s="2" t="s">
        <v>68</v>
      </c>
      <c r="D85" s="1" t="s">
        <v>182</v>
      </c>
      <c r="E85" s="1" t="s">
        <v>129</v>
      </c>
      <c r="F85" s="1" t="s">
        <v>305</v>
      </c>
      <c r="G85" s="1"/>
      <c r="H85" s="1"/>
      <c r="I85" s="1"/>
      <c r="J85" s="1"/>
      <c r="K85" s="1"/>
    </row>
    <row r="86" spans="2:11" hidden="1" x14ac:dyDescent="0.25">
      <c r="B86" s="1" t="s">
        <v>261</v>
      </c>
      <c r="C86" s="1" t="s">
        <v>297</v>
      </c>
      <c r="D86" s="1" t="s">
        <v>180</v>
      </c>
      <c r="E86" s="1" t="s">
        <v>181</v>
      </c>
      <c r="F86" s="1" t="s">
        <v>305</v>
      </c>
      <c r="G86" s="1"/>
      <c r="H86" s="1"/>
      <c r="I86" s="1"/>
      <c r="J86" s="1"/>
      <c r="K86" s="1"/>
    </row>
    <row r="87" spans="2:11" x14ac:dyDescent="0.25">
      <c r="B87" s="3" t="s">
        <v>410</v>
      </c>
      <c r="C87" s="4" t="s">
        <v>383</v>
      </c>
      <c r="D87" s="4" t="s">
        <v>384</v>
      </c>
      <c r="E87" s="4" t="s">
        <v>373</v>
      </c>
      <c r="F87" s="4" t="s">
        <v>418</v>
      </c>
      <c r="G87" s="1"/>
      <c r="H87" s="1"/>
      <c r="I87" s="1"/>
      <c r="J87" s="1"/>
      <c r="K87" s="1"/>
    </row>
    <row r="88" spans="2:11" hidden="1" x14ac:dyDescent="0.25">
      <c r="B88" s="1" t="s">
        <v>263</v>
      </c>
      <c r="C88" s="1" t="s">
        <v>69</v>
      </c>
      <c r="D88" s="1" t="s">
        <v>183</v>
      </c>
      <c r="E88" s="1" t="s">
        <v>101</v>
      </c>
      <c r="F88" s="1" t="s">
        <v>305</v>
      </c>
      <c r="G88" s="1"/>
      <c r="H88" s="1"/>
      <c r="I88" s="1"/>
      <c r="J88" s="1"/>
      <c r="K88" s="1"/>
    </row>
    <row r="89" spans="2:11" hidden="1" x14ac:dyDescent="0.25">
      <c r="B89" s="1" t="s">
        <v>264</v>
      </c>
      <c r="C89" s="1" t="s">
        <v>70</v>
      </c>
      <c r="D89" s="1" t="s">
        <v>184</v>
      </c>
      <c r="E89" s="1" t="s">
        <v>101</v>
      </c>
      <c r="F89" s="1" t="s">
        <v>305</v>
      </c>
      <c r="G89" s="1"/>
      <c r="H89" s="1"/>
      <c r="I89" s="1"/>
      <c r="J89" s="1"/>
      <c r="K89" s="1"/>
    </row>
    <row r="90" spans="2:11" hidden="1" x14ac:dyDescent="0.25">
      <c r="B90" s="1" t="s">
        <v>265</v>
      </c>
      <c r="C90" s="1" t="s">
        <v>71</v>
      </c>
      <c r="D90" s="1" t="s">
        <v>185</v>
      </c>
      <c r="E90" s="1" t="s">
        <v>90</v>
      </c>
      <c r="F90" s="1" t="s">
        <v>305</v>
      </c>
      <c r="G90" s="1"/>
      <c r="H90" s="1"/>
      <c r="I90" s="1"/>
      <c r="J90" s="1"/>
      <c r="K90" s="1"/>
    </row>
    <row r="91" spans="2:11" hidden="1" x14ac:dyDescent="0.25">
      <c r="B91" s="1" t="s">
        <v>266</v>
      </c>
      <c r="C91" s="1" t="s">
        <v>72</v>
      </c>
      <c r="D91" s="1" t="s">
        <v>186</v>
      </c>
      <c r="E91" s="1" t="s">
        <v>187</v>
      </c>
      <c r="F91" s="1" t="s">
        <v>305</v>
      </c>
      <c r="G91" s="1"/>
      <c r="H91" s="1"/>
      <c r="I91" s="1"/>
      <c r="J91" s="1"/>
      <c r="K91" s="1"/>
    </row>
    <row r="92" spans="2:11" x14ac:dyDescent="0.25">
      <c r="B92" s="3" t="s">
        <v>312</v>
      </c>
      <c r="C92" s="3" t="s">
        <v>320</v>
      </c>
      <c r="D92" s="1" t="s">
        <v>331</v>
      </c>
      <c r="E92" s="3" t="s">
        <v>165</v>
      </c>
      <c r="F92" s="3" t="s">
        <v>334</v>
      </c>
      <c r="G92" s="1"/>
      <c r="H92" s="1"/>
      <c r="I92" s="1"/>
      <c r="J92" s="1"/>
      <c r="K92" s="1"/>
    </row>
    <row r="93" spans="2:11" hidden="1" x14ac:dyDescent="0.25">
      <c r="B93" s="1" t="s">
        <v>267</v>
      </c>
      <c r="C93" s="1" t="s">
        <v>298</v>
      </c>
      <c r="D93" s="1" t="s">
        <v>188</v>
      </c>
      <c r="E93" s="1" t="s">
        <v>189</v>
      </c>
      <c r="F93" s="1" t="s">
        <v>305</v>
      </c>
      <c r="G93" s="1"/>
      <c r="H93" s="1"/>
      <c r="I93" s="1"/>
      <c r="J93" s="1"/>
      <c r="K93" s="1"/>
    </row>
    <row r="94" spans="2:11" hidden="1" x14ac:dyDescent="0.25">
      <c r="B94" s="1" t="s">
        <v>268</v>
      </c>
      <c r="C94" s="1" t="s">
        <v>73</v>
      </c>
      <c r="D94" s="1" t="s">
        <v>190</v>
      </c>
      <c r="E94" s="1" t="s">
        <v>159</v>
      </c>
      <c r="F94" s="1" t="s">
        <v>305</v>
      </c>
      <c r="G94" s="1"/>
      <c r="H94" s="1"/>
      <c r="I94" s="1"/>
      <c r="J94" s="1"/>
      <c r="K94" s="1"/>
    </row>
    <row r="95" spans="2:11" hidden="1" x14ac:dyDescent="0.25">
      <c r="B95" s="1" t="s">
        <v>269</v>
      </c>
      <c r="C95" s="1" t="s">
        <v>299</v>
      </c>
      <c r="D95" s="1" t="s">
        <v>191</v>
      </c>
      <c r="E95" s="1" t="s">
        <v>165</v>
      </c>
      <c r="F95" s="1" t="s">
        <v>305</v>
      </c>
      <c r="G95" s="1"/>
      <c r="H95" s="1"/>
      <c r="I95" s="1"/>
      <c r="J95" s="1"/>
      <c r="K95" s="1"/>
    </row>
    <row r="96" spans="2:11" hidden="1" x14ac:dyDescent="0.25">
      <c r="B96" s="1" t="s">
        <v>270</v>
      </c>
      <c r="C96" s="1" t="s">
        <v>74</v>
      </c>
      <c r="D96" s="1" t="s">
        <v>192</v>
      </c>
      <c r="E96" s="1" t="s">
        <v>151</v>
      </c>
      <c r="F96" s="1" t="s">
        <v>305</v>
      </c>
      <c r="G96" s="1"/>
      <c r="H96" s="1"/>
      <c r="I96" s="1"/>
      <c r="J96" s="1"/>
      <c r="K96" s="1"/>
    </row>
    <row r="97" spans="1:11" hidden="1" x14ac:dyDescent="0.25">
      <c r="B97" s="1" t="s">
        <v>21</v>
      </c>
      <c r="C97" s="1" t="s">
        <v>75</v>
      </c>
      <c r="D97" s="1" t="s">
        <v>193</v>
      </c>
      <c r="E97" s="1" t="s">
        <v>194</v>
      </c>
      <c r="F97" s="1" t="s">
        <v>305</v>
      </c>
      <c r="G97" s="1"/>
      <c r="H97" s="1"/>
      <c r="I97" s="1"/>
      <c r="J97" s="1"/>
      <c r="K97" s="1"/>
    </row>
    <row r="98" spans="1:11" hidden="1" x14ac:dyDescent="0.25">
      <c r="B98" s="1" t="s">
        <v>22</v>
      </c>
      <c r="C98" s="1" t="s">
        <v>76</v>
      </c>
      <c r="D98" s="1" t="s">
        <v>195</v>
      </c>
      <c r="E98" s="1" t="s">
        <v>86</v>
      </c>
      <c r="F98" s="1" t="s">
        <v>305</v>
      </c>
      <c r="G98" s="1"/>
      <c r="H98" s="1"/>
      <c r="I98" s="1"/>
      <c r="J98" s="1"/>
      <c r="K98" s="1"/>
    </row>
    <row r="99" spans="1:11" hidden="1" x14ac:dyDescent="0.25">
      <c r="B99" s="1" t="s">
        <v>271</v>
      </c>
      <c r="C99" s="1" t="s">
        <v>77</v>
      </c>
      <c r="D99" s="1" t="s">
        <v>196</v>
      </c>
      <c r="E99" s="1" t="s">
        <v>116</v>
      </c>
      <c r="F99" s="1" t="s">
        <v>305</v>
      </c>
      <c r="G99" s="1"/>
      <c r="H99" s="1"/>
      <c r="I99" s="1"/>
      <c r="J99" s="1"/>
      <c r="K99" s="1"/>
    </row>
    <row r="100" spans="1:11" hidden="1" x14ac:dyDescent="0.25">
      <c r="B100" s="1" t="s">
        <v>272</v>
      </c>
      <c r="C100" s="1" t="s">
        <v>300</v>
      </c>
      <c r="D100" s="1" t="s">
        <v>197</v>
      </c>
      <c r="E100" s="1" t="s">
        <v>198</v>
      </c>
      <c r="F100" s="1" t="s">
        <v>305</v>
      </c>
      <c r="G100" s="1"/>
      <c r="H100" s="1"/>
      <c r="I100" s="1"/>
      <c r="J100" s="1"/>
      <c r="K100" s="1"/>
    </row>
    <row r="101" spans="1:11" hidden="1" x14ac:dyDescent="0.25">
      <c r="B101" s="1" t="s">
        <v>273</v>
      </c>
      <c r="C101" s="1" t="s">
        <v>78</v>
      </c>
      <c r="D101" s="1" t="s">
        <v>199</v>
      </c>
      <c r="E101" s="1" t="s">
        <v>108</v>
      </c>
      <c r="F101" s="1" t="s">
        <v>305</v>
      </c>
      <c r="G101" s="1"/>
      <c r="H101" s="1"/>
      <c r="I101" s="1"/>
      <c r="J101" s="1"/>
      <c r="K101" s="1"/>
    </row>
    <row r="102" spans="1:11" x14ac:dyDescent="0.25">
      <c r="A102" t="s">
        <v>435</v>
      </c>
      <c r="B102" s="3" t="s">
        <v>348</v>
      </c>
      <c r="C102" s="3" t="s">
        <v>349</v>
      </c>
      <c r="D102" s="1" t="s">
        <v>350</v>
      </c>
      <c r="E102" s="3" t="s">
        <v>163</v>
      </c>
      <c r="F102" s="3" t="s">
        <v>339</v>
      </c>
      <c r="G102" s="1"/>
      <c r="H102" s="1"/>
      <c r="I102" s="1"/>
      <c r="J102" s="1"/>
      <c r="K102" s="1"/>
    </row>
    <row r="103" spans="1:11" hidden="1" x14ac:dyDescent="0.25">
      <c r="B103" s="3" t="s">
        <v>417</v>
      </c>
      <c r="C103" s="4" t="s">
        <v>403</v>
      </c>
      <c r="D103" s="4" t="s">
        <v>404</v>
      </c>
      <c r="E103" s="4" t="s">
        <v>405</v>
      </c>
      <c r="F103" s="4" t="s">
        <v>397</v>
      </c>
      <c r="G103" s="1"/>
      <c r="H103" s="1"/>
      <c r="I103" s="1"/>
      <c r="J103" s="1"/>
      <c r="K103" s="1"/>
    </row>
    <row r="104" spans="1:11" hidden="1" x14ac:dyDescent="0.25">
      <c r="B104" s="1" t="s">
        <v>274</v>
      </c>
      <c r="C104" s="1" t="s">
        <v>79</v>
      </c>
      <c r="D104" s="1" t="s">
        <v>200</v>
      </c>
      <c r="E104" s="1" t="s">
        <v>201</v>
      </c>
      <c r="F104" s="1" t="s">
        <v>305</v>
      </c>
      <c r="G104" s="1"/>
      <c r="H104" s="1"/>
      <c r="I104" s="1"/>
      <c r="J104" s="1"/>
      <c r="K104" s="1"/>
    </row>
    <row r="105" spans="1:11" x14ac:dyDescent="0.25">
      <c r="A105" t="s">
        <v>435</v>
      </c>
      <c r="B105" s="3" t="s">
        <v>412</v>
      </c>
      <c r="C105" s="4" t="s">
        <v>388</v>
      </c>
      <c r="D105" s="4" t="s">
        <v>389</v>
      </c>
      <c r="E105" s="4" t="s">
        <v>390</v>
      </c>
      <c r="F105" s="4" t="s">
        <v>418</v>
      </c>
      <c r="G105" s="1"/>
      <c r="H105" s="1"/>
      <c r="I105" s="1"/>
      <c r="J105" s="1"/>
      <c r="K105" s="1"/>
    </row>
    <row r="106" spans="1:11" hidden="1" x14ac:dyDescent="0.25">
      <c r="B106" s="1" t="s">
        <v>275</v>
      </c>
      <c r="C106" s="1" t="s">
        <v>301</v>
      </c>
      <c r="D106" s="1" t="s">
        <v>202</v>
      </c>
      <c r="E106" s="1" t="s">
        <v>203</v>
      </c>
      <c r="F106" s="1" t="s">
        <v>305</v>
      </c>
      <c r="G106" s="1"/>
      <c r="H106" s="1"/>
      <c r="I106" s="1"/>
      <c r="J106" s="1"/>
      <c r="K106" s="1"/>
    </row>
    <row r="107" spans="1:11" x14ac:dyDescent="0.25">
      <c r="A107" t="s">
        <v>435</v>
      </c>
      <c r="B107" s="3" t="s">
        <v>313</v>
      </c>
      <c r="C107" s="3" t="s">
        <v>321</v>
      </c>
      <c r="D107" s="1" t="s">
        <v>332</v>
      </c>
      <c r="E107" s="3" t="s">
        <v>90</v>
      </c>
      <c r="F107" s="3" t="s">
        <v>334</v>
      </c>
      <c r="G107" s="1"/>
      <c r="H107" s="1"/>
      <c r="I107" s="1"/>
      <c r="J107" s="1"/>
      <c r="K107" s="1"/>
    </row>
    <row r="108" spans="1:11" x14ac:dyDescent="0.25">
      <c r="A108" t="s">
        <v>435</v>
      </c>
      <c r="B108" s="3" t="s">
        <v>340</v>
      </c>
      <c r="C108" s="3" t="s">
        <v>341</v>
      </c>
      <c r="D108" s="1" t="s">
        <v>342</v>
      </c>
      <c r="E108" s="3" t="s">
        <v>101</v>
      </c>
      <c r="F108" s="3" t="s">
        <v>343</v>
      </c>
      <c r="G108" s="1"/>
      <c r="H108" s="1"/>
      <c r="I108" s="1"/>
      <c r="J108" s="1"/>
      <c r="K108" s="1"/>
    </row>
    <row r="109" spans="1:11" hidden="1" x14ac:dyDescent="0.25">
      <c r="B109" s="1" t="s">
        <v>23</v>
      </c>
      <c r="C109" s="1" t="s">
        <v>80</v>
      </c>
      <c r="D109" s="1" t="s">
        <v>204</v>
      </c>
      <c r="E109" s="1" t="s">
        <v>86</v>
      </c>
      <c r="F109" s="1" t="s">
        <v>305</v>
      </c>
      <c r="G109" s="1"/>
      <c r="H109" s="1"/>
      <c r="I109" s="1"/>
      <c r="J109" s="1"/>
      <c r="K109" s="1"/>
    </row>
    <row r="110" spans="1:11" hidden="1" x14ac:dyDescent="0.25">
      <c r="B110" s="1" t="s">
        <v>276</v>
      </c>
      <c r="C110" s="1" t="s">
        <v>302</v>
      </c>
      <c r="D110" s="1" t="s">
        <v>205</v>
      </c>
      <c r="E110" s="1" t="s">
        <v>206</v>
      </c>
      <c r="F110" s="1" t="s">
        <v>305</v>
      </c>
      <c r="G110" s="1"/>
      <c r="H110" s="1"/>
      <c r="I110" s="1"/>
      <c r="J110" s="1"/>
      <c r="K110" s="1"/>
    </row>
    <row r="111" spans="1:11" x14ac:dyDescent="0.25">
      <c r="B111" s="3" t="s">
        <v>351</v>
      </c>
      <c r="C111" s="3" t="s">
        <v>352</v>
      </c>
      <c r="D111" s="1" t="s">
        <v>353</v>
      </c>
      <c r="E111" s="3" t="s">
        <v>90</v>
      </c>
      <c r="F111" s="3" t="s">
        <v>347</v>
      </c>
      <c r="G111" s="1"/>
      <c r="H111" s="1"/>
      <c r="I111" s="1"/>
      <c r="J111" s="1"/>
      <c r="K111" s="1"/>
    </row>
    <row r="112" spans="1:11" hidden="1" x14ac:dyDescent="0.25">
      <c r="B112" s="1" t="s">
        <v>24</v>
      </c>
      <c r="C112" s="1" t="s">
        <v>82</v>
      </c>
      <c r="D112" s="1" t="s">
        <v>207</v>
      </c>
      <c r="E112" s="1" t="s">
        <v>208</v>
      </c>
      <c r="F112" s="1" t="s">
        <v>305</v>
      </c>
      <c r="G112" s="1"/>
      <c r="H112" s="1"/>
      <c r="I112" s="1"/>
      <c r="J112" s="1"/>
      <c r="K112" s="1"/>
    </row>
    <row r="113" spans="2:13" hidden="1" x14ac:dyDescent="0.25">
      <c r="B113" s="1" t="s">
        <v>277</v>
      </c>
      <c r="C113" s="1" t="s">
        <v>81</v>
      </c>
      <c r="D113" s="1" t="s">
        <v>209</v>
      </c>
      <c r="E113" s="1" t="s">
        <v>210</v>
      </c>
      <c r="F113" s="1" t="s">
        <v>305</v>
      </c>
      <c r="G113" s="1"/>
      <c r="H113" s="1"/>
      <c r="I113" s="1"/>
      <c r="J113" s="1"/>
      <c r="K113" s="1"/>
    </row>
    <row r="114" spans="2:13" hidden="1" x14ac:dyDescent="0.25">
      <c r="B114" s="1" t="s">
        <v>25</v>
      </c>
      <c r="C114" s="1" t="s">
        <v>83</v>
      </c>
      <c r="D114" s="1" t="s">
        <v>211</v>
      </c>
      <c r="E114" s="1" t="s">
        <v>212</v>
      </c>
      <c r="F114" s="1" t="s">
        <v>305</v>
      </c>
      <c r="G114" s="1"/>
      <c r="H114" s="1"/>
      <c r="I114" s="1"/>
      <c r="J114" s="1"/>
      <c r="K114" s="1"/>
    </row>
    <row r="115" spans="2:13" hidden="1" x14ac:dyDescent="0.25">
      <c r="B115" s="1" t="s">
        <v>278</v>
      </c>
      <c r="C115" s="1" t="s">
        <v>303</v>
      </c>
      <c r="D115" s="1" t="s">
        <v>213</v>
      </c>
      <c r="E115" s="1" t="s">
        <v>214</v>
      </c>
      <c r="F115" s="1" t="s">
        <v>305</v>
      </c>
      <c r="G115" s="1"/>
      <c r="H115" s="1"/>
      <c r="I115" s="1"/>
      <c r="J115" s="1"/>
      <c r="K115" s="1"/>
    </row>
    <row r="116" spans="2:13" x14ac:dyDescent="0.25">
      <c r="B116" s="3"/>
      <c r="C116" s="4"/>
      <c r="D116" s="4"/>
      <c r="E116" s="4"/>
      <c r="F116" s="1"/>
      <c r="G116" s="1"/>
      <c r="H116" s="1"/>
      <c r="I116" s="1"/>
      <c r="J116" s="1"/>
      <c r="K116" s="1"/>
    </row>
    <row r="117" spans="2:13" ht="17.25" customHeight="1" x14ac:dyDescent="0.25"/>
    <row r="120" spans="2:13" x14ac:dyDescent="0.25">
      <c r="D120" s="9" t="s">
        <v>424</v>
      </c>
      <c r="E120" s="10"/>
      <c r="F120" s="10"/>
      <c r="G120" s="11" t="s">
        <v>425</v>
      </c>
      <c r="H120" s="11" t="s">
        <v>426</v>
      </c>
      <c r="I120" s="11" t="s">
        <v>427</v>
      </c>
      <c r="J120" s="12">
        <v>31576</v>
      </c>
      <c r="K120" s="13">
        <v>34</v>
      </c>
      <c r="L120" s="11" t="s">
        <v>428</v>
      </c>
      <c r="M120" s="14">
        <v>0.35416666666666669</v>
      </c>
    </row>
    <row r="121" spans="2:13" x14ac:dyDescent="0.25">
      <c r="D121" s="9" t="s">
        <v>424</v>
      </c>
      <c r="E121" s="10"/>
      <c r="F121" s="10"/>
      <c r="G121" s="15" t="s">
        <v>429</v>
      </c>
      <c r="H121" s="15" t="s">
        <v>430</v>
      </c>
      <c r="I121" s="11" t="s">
        <v>427</v>
      </c>
      <c r="J121" s="16">
        <v>31413</v>
      </c>
      <c r="K121" s="13">
        <v>35</v>
      </c>
      <c r="L121" s="15" t="s">
        <v>431</v>
      </c>
      <c r="M121" s="14">
        <v>0.35416666666666669</v>
      </c>
    </row>
    <row r="122" spans="2:13" x14ac:dyDescent="0.25">
      <c r="D122" s="9" t="s">
        <v>424</v>
      </c>
      <c r="E122" s="10"/>
      <c r="F122" s="10"/>
      <c r="G122" s="15" t="s">
        <v>432</v>
      </c>
      <c r="H122" s="15" t="s">
        <v>433</v>
      </c>
      <c r="I122" s="9" t="s">
        <v>427</v>
      </c>
      <c r="J122" s="16">
        <v>31148</v>
      </c>
      <c r="K122" s="17">
        <v>36</v>
      </c>
      <c r="L122" s="15" t="s">
        <v>434</v>
      </c>
      <c r="M122" s="18">
        <v>0.35416666666666669</v>
      </c>
    </row>
    <row r="126" spans="2:13" x14ac:dyDescent="0.25">
      <c r="B126" s="3" t="s">
        <v>344</v>
      </c>
      <c r="C126" s="3" t="s">
        <v>345</v>
      </c>
      <c r="D126" s="1" t="s">
        <v>346</v>
      </c>
      <c r="E126" s="3" t="s">
        <v>101</v>
      </c>
      <c r="F126" s="19">
        <v>975746551</v>
      </c>
    </row>
    <row r="127" spans="2:13" x14ac:dyDescent="0.25">
      <c r="B127" s="3" t="s">
        <v>336</v>
      </c>
      <c r="C127" s="3" t="s">
        <v>337</v>
      </c>
      <c r="D127" s="1" t="s">
        <v>338</v>
      </c>
      <c r="E127" s="3" t="s">
        <v>110</v>
      </c>
      <c r="F127" s="19">
        <v>999774996</v>
      </c>
    </row>
    <row r="128" spans="2:13" x14ac:dyDescent="0.25">
      <c r="B128" s="3" t="s">
        <v>357</v>
      </c>
      <c r="C128" s="3" t="s">
        <v>358</v>
      </c>
      <c r="D128" s="1" t="s">
        <v>359</v>
      </c>
      <c r="E128" s="3" t="s">
        <v>163</v>
      </c>
      <c r="F128" s="19">
        <v>987366037</v>
      </c>
    </row>
  </sheetData>
  <autoFilter ref="B2:K116" xr:uid="{66BD1C73-CE1C-489F-BDD0-DCE14FC4DEB5}">
    <filterColumn colId="4">
      <filters blank="1">
        <filter val="Ayudante Montaje GT"/>
        <filter val="Ayudante Montaje PC"/>
        <filter val="Electromecanico Montaje Gt"/>
        <filter val="Jefe de Equipo de Mantencion"/>
        <filter val="Jefe grupo Montaje GT"/>
        <filter val="Jefe Montaje PC"/>
        <filter val="Supervisor Tecnico, Mantencion"/>
        <filter val="Tecnico en Mantencion y Emergencia"/>
      </filters>
    </filterColumn>
    <sortState xmlns:xlrd2="http://schemas.microsoft.com/office/spreadsheetml/2017/richdata2" ref="B3:K116">
      <sortCondition ref="B2:B116"/>
    </sortState>
  </autoFilter>
  <mergeCells count="2">
    <mergeCell ref="G1:H1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0C70-EE34-48B7-A1A9-4EE904D379C9}">
  <dimension ref="A2:D28"/>
  <sheetViews>
    <sheetView workbookViewId="0">
      <selection activeCell="H9" sqref="H9"/>
    </sheetView>
  </sheetViews>
  <sheetFormatPr baseColWidth="10" defaultRowHeight="15" x14ac:dyDescent="0.25"/>
  <cols>
    <col min="2" max="2" width="19.7109375" customWidth="1"/>
    <col min="3" max="3" width="21.42578125" bestFit="1" customWidth="1"/>
    <col min="4" max="4" width="34.140625" bestFit="1" customWidth="1"/>
  </cols>
  <sheetData>
    <row r="2" spans="1:4" x14ac:dyDescent="0.25">
      <c r="B2" t="s">
        <v>436</v>
      </c>
      <c r="C2" t="s">
        <v>437</v>
      </c>
      <c r="D2" t="s">
        <v>486</v>
      </c>
    </row>
    <row r="3" spans="1:4" x14ac:dyDescent="0.25">
      <c r="A3">
        <v>1</v>
      </c>
      <c r="B3" t="s">
        <v>467</v>
      </c>
      <c r="C3" t="s">
        <v>443</v>
      </c>
      <c r="D3" t="s">
        <v>334</v>
      </c>
    </row>
    <row r="4" spans="1:4" x14ac:dyDescent="0.25">
      <c r="A4">
        <v>2</v>
      </c>
      <c r="B4" t="s">
        <v>472</v>
      </c>
      <c r="C4" t="s">
        <v>448</v>
      </c>
      <c r="D4" t="s">
        <v>419</v>
      </c>
    </row>
    <row r="5" spans="1:4" x14ac:dyDescent="0.25">
      <c r="A5">
        <v>3</v>
      </c>
      <c r="B5" t="s">
        <v>482</v>
      </c>
      <c r="C5" t="s">
        <v>458</v>
      </c>
      <c r="D5" t="s">
        <v>339</v>
      </c>
    </row>
    <row r="6" spans="1:4" x14ac:dyDescent="0.25">
      <c r="A6">
        <v>4</v>
      </c>
      <c r="B6" t="s">
        <v>465</v>
      </c>
      <c r="C6" t="s">
        <v>441</v>
      </c>
      <c r="D6" t="s">
        <v>339</v>
      </c>
    </row>
    <row r="7" spans="1:4" x14ac:dyDescent="0.25">
      <c r="A7">
        <v>5</v>
      </c>
      <c r="B7" t="s">
        <v>470</v>
      </c>
      <c r="C7" t="s">
        <v>446</v>
      </c>
      <c r="D7" t="s">
        <v>418</v>
      </c>
    </row>
    <row r="8" spans="1:4" x14ac:dyDescent="0.25">
      <c r="A8">
        <v>6</v>
      </c>
      <c r="B8" t="s">
        <v>462</v>
      </c>
      <c r="C8" t="s">
        <v>438</v>
      </c>
      <c r="D8" t="s">
        <v>419</v>
      </c>
    </row>
    <row r="9" spans="1:4" x14ac:dyDescent="0.25">
      <c r="A9">
        <v>7</v>
      </c>
      <c r="B9" t="s">
        <v>477</v>
      </c>
      <c r="C9" t="s">
        <v>453</v>
      </c>
      <c r="D9" t="s">
        <v>339</v>
      </c>
    </row>
    <row r="10" spans="1:4" x14ac:dyDescent="0.25">
      <c r="A10">
        <v>8</v>
      </c>
      <c r="B10" t="s">
        <v>468</v>
      </c>
      <c r="C10" t="s">
        <v>444</v>
      </c>
      <c r="D10" t="s">
        <v>333</v>
      </c>
    </row>
    <row r="11" spans="1:4" x14ac:dyDescent="0.25">
      <c r="A11">
        <v>9</v>
      </c>
      <c r="B11" t="s">
        <v>429</v>
      </c>
      <c r="C11" t="s">
        <v>430</v>
      </c>
      <c r="D11" t="s">
        <v>343</v>
      </c>
    </row>
    <row r="12" spans="1:4" x14ac:dyDescent="0.25">
      <c r="A12">
        <v>10</v>
      </c>
      <c r="B12" t="s">
        <v>463</v>
      </c>
      <c r="C12" t="s">
        <v>439</v>
      </c>
      <c r="D12" t="s">
        <v>347</v>
      </c>
    </row>
    <row r="13" spans="1:4" x14ac:dyDescent="0.25">
      <c r="A13">
        <v>11</v>
      </c>
      <c r="B13" t="s">
        <v>466</v>
      </c>
      <c r="C13" t="s">
        <v>442</v>
      </c>
      <c r="D13" t="s">
        <v>334</v>
      </c>
    </row>
    <row r="14" spans="1:4" x14ac:dyDescent="0.25">
      <c r="A14">
        <v>12</v>
      </c>
      <c r="B14" t="s">
        <v>474</v>
      </c>
      <c r="C14" t="s">
        <v>450</v>
      </c>
      <c r="D14" t="s">
        <v>334</v>
      </c>
    </row>
    <row r="15" spans="1:4" x14ac:dyDescent="0.25">
      <c r="A15">
        <v>13</v>
      </c>
      <c r="B15" t="s">
        <v>464</v>
      </c>
      <c r="C15" t="s">
        <v>440</v>
      </c>
      <c r="D15" t="s">
        <v>333</v>
      </c>
    </row>
    <row r="16" spans="1:4" x14ac:dyDescent="0.25">
      <c r="A16">
        <v>14</v>
      </c>
      <c r="B16" t="s">
        <v>483</v>
      </c>
      <c r="C16" t="s">
        <v>459</v>
      </c>
      <c r="D16" t="s">
        <v>418</v>
      </c>
    </row>
    <row r="17" spans="1:4" x14ac:dyDescent="0.25">
      <c r="A17">
        <v>15</v>
      </c>
      <c r="B17" t="s">
        <v>476</v>
      </c>
      <c r="C17" t="s">
        <v>452</v>
      </c>
      <c r="D17" t="s">
        <v>335</v>
      </c>
    </row>
    <row r="18" spans="1:4" x14ac:dyDescent="0.25">
      <c r="A18">
        <v>16</v>
      </c>
      <c r="B18" t="s">
        <v>471</v>
      </c>
      <c r="C18" t="s">
        <v>447</v>
      </c>
      <c r="D18" t="s">
        <v>418</v>
      </c>
    </row>
    <row r="19" spans="1:4" x14ac:dyDescent="0.25">
      <c r="A19">
        <v>17</v>
      </c>
      <c r="B19" t="s">
        <v>480</v>
      </c>
      <c r="C19" t="s">
        <v>456</v>
      </c>
      <c r="D19" t="s">
        <v>418</v>
      </c>
    </row>
    <row r="20" spans="1:4" x14ac:dyDescent="0.25">
      <c r="A20">
        <v>18</v>
      </c>
      <c r="B20" t="s">
        <v>481</v>
      </c>
      <c r="C20" t="s">
        <v>457</v>
      </c>
      <c r="D20" t="s">
        <v>334</v>
      </c>
    </row>
    <row r="21" spans="1:4" x14ac:dyDescent="0.25">
      <c r="A21">
        <v>19</v>
      </c>
      <c r="B21" t="s">
        <v>479</v>
      </c>
      <c r="C21" t="s">
        <v>455</v>
      </c>
      <c r="D21" t="s">
        <v>343</v>
      </c>
    </row>
    <row r="22" spans="1:4" x14ac:dyDescent="0.25">
      <c r="A22">
        <v>20</v>
      </c>
      <c r="B22" t="s">
        <v>478</v>
      </c>
      <c r="C22" t="s">
        <v>454</v>
      </c>
      <c r="D22" t="s">
        <v>419</v>
      </c>
    </row>
    <row r="23" spans="1:4" x14ac:dyDescent="0.25">
      <c r="A23">
        <v>21</v>
      </c>
      <c r="B23" t="s">
        <v>485</v>
      </c>
      <c r="C23" t="s">
        <v>461</v>
      </c>
      <c r="D23" t="s">
        <v>347</v>
      </c>
    </row>
    <row r="24" spans="1:4" x14ac:dyDescent="0.25">
      <c r="A24">
        <v>22</v>
      </c>
      <c r="B24" t="s">
        <v>473</v>
      </c>
      <c r="C24" t="s">
        <v>449</v>
      </c>
      <c r="D24" t="s">
        <v>333</v>
      </c>
    </row>
    <row r="25" spans="1:4" x14ac:dyDescent="0.25">
      <c r="A25">
        <v>23</v>
      </c>
      <c r="B25" t="s">
        <v>469</v>
      </c>
      <c r="C25" t="s">
        <v>445</v>
      </c>
      <c r="D25" t="s">
        <v>419</v>
      </c>
    </row>
    <row r="26" spans="1:4" x14ac:dyDescent="0.25">
      <c r="A26">
        <v>24</v>
      </c>
      <c r="B26" t="s">
        <v>425</v>
      </c>
      <c r="C26" t="s">
        <v>426</v>
      </c>
      <c r="D26" t="s">
        <v>347</v>
      </c>
    </row>
    <row r="27" spans="1:4" x14ac:dyDescent="0.25">
      <c r="A27">
        <v>25</v>
      </c>
      <c r="B27" t="s">
        <v>475</v>
      </c>
      <c r="C27" t="s">
        <v>451</v>
      </c>
      <c r="D27" t="s">
        <v>343</v>
      </c>
    </row>
    <row r="28" spans="1:4" x14ac:dyDescent="0.25">
      <c r="A28">
        <v>26</v>
      </c>
      <c r="B28" t="s">
        <v>484</v>
      </c>
      <c r="C28" t="s">
        <v>460</v>
      </c>
      <c r="D28" t="s">
        <v>334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1AA2F-7153-4661-AAAF-86F6B5E442E9}">
  <dimension ref="A1:N27"/>
  <sheetViews>
    <sheetView topLeftCell="B1" workbookViewId="0">
      <selection activeCell="N29" sqref="N29"/>
    </sheetView>
  </sheetViews>
  <sheetFormatPr baseColWidth="10" defaultRowHeight="15" x14ac:dyDescent="0.25"/>
  <cols>
    <col min="1" max="1" width="3" bestFit="1" customWidth="1"/>
    <col min="2" max="2" width="26.5703125" bestFit="1" customWidth="1"/>
    <col min="3" max="3" width="24.42578125" customWidth="1"/>
    <col min="4" max="4" width="35.42578125" customWidth="1"/>
    <col min="5" max="5" width="37.7109375" bestFit="1" customWidth="1"/>
    <col min="6" max="6" width="56" customWidth="1"/>
    <col min="7" max="7" width="45.28515625" bestFit="1" customWidth="1"/>
    <col min="8" max="8" width="45.28515625" customWidth="1"/>
    <col min="9" max="9" width="38.5703125" bestFit="1" customWidth="1"/>
    <col min="10" max="10" width="31.28515625" customWidth="1"/>
    <col min="11" max="11" width="57.28515625" bestFit="1" customWidth="1"/>
    <col min="12" max="12" width="26.42578125" customWidth="1"/>
    <col min="13" max="13" width="30.85546875" customWidth="1"/>
    <col min="14" max="14" width="77.85546875" bestFit="1" customWidth="1"/>
  </cols>
  <sheetData>
    <row r="1" spans="1:14" x14ac:dyDescent="0.25">
      <c r="B1" t="s">
        <v>436</v>
      </c>
      <c r="C1" t="s">
        <v>437</v>
      </c>
      <c r="D1" t="s">
        <v>486</v>
      </c>
      <c r="E1" s="20" t="s">
        <v>487</v>
      </c>
      <c r="F1" s="20" t="s">
        <v>488</v>
      </c>
      <c r="G1" s="20" t="s">
        <v>489</v>
      </c>
      <c r="H1" s="20" t="s">
        <v>437</v>
      </c>
      <c r="I1" s="20" t="s">
        <v>490</v>
      </c>
      <c r="J1" s="20" t="s">
        <v>491</v>
      </c>
      <c r="K1" s="20" t="s">
        <v>492</v>
      </c>
      <c r="L1" s="20" t="s">
        <v>493</v>
      </c>
      <c r="M1" s="20" t="s">
        <v>494</v>
      </c>
      <c r="N1" s="20" t="s">
        <v>495</v>
      </c>
    </row>
    <row r="2" spans="1:14" x14ac:dyDescent="0.25">
      <c r="A2">
        <v>1</v>
      </c>
      <c r="B2" t="s">
        <v>467</v>
      </c>
      <c r="C2" t="s">
        <v>443</v>
      </c>
      <c r="D2" t="s">
        <v>334</v>
      </c>
      <c r="E2" s="20"/>
      <c r="F2" s="20"/>
      <c r="G2" s="20"/>
      <c r="H2" s="20" t="str">
        <f>UPPER(Tabla1[[#This Row],[EXPERIENCIA EN EL RUBRO (AÑO Y MES DE PRIMER TRABAJO EN EL RUBRO DE GRUAS TORRE)]])</f>
        <v/>
      </c>
      <c r="I2" s="21"/>
      <c r="J2" s="20"/>
      <c r="K2" s="20"/>
      <c r="L2" s="20"/>
      <c r="M2" s="20"/>
      <c r="N2" s="20"/>
    </row>
    <row r="3" spans="1:14" x14ac:dyDescent="0.25">
      <c r="A3">
        <v>2</v>
      </c>
      <c r="B3" t="s">
        <v>472</v>
      </c>
      <c r="C3" t="s">
        <v>448</v>
      </c>
      <c r="D3" t="s">
        <v>419</v>
      </c>
      <c r="E3" s="20"/>
      <c r="F3" s="20"/>
      <c r="G3" s="20"/>
      <c r="H3" s="20"/>
      <c r="I3" s="21"/>
      <c r="J3" s="20"/>
      <c r="K3" s="20"/>
      <c r="L3" s="20"/>
      <c r="M3" s="20"/>
      <c r="N3" s="20"/>
    </row>
    <row r="4" spans="1:14" s="22" customFormat="1" x14ac:dyDescent="0.25">
      <c r="A4" s="22">
        <v>3</v>
      </c>
      <c r="B4" s="22" t="s">
        <v>482</v>
      </c>
      <c r="C4" s="22" t="s">
        <v>458</v>
      </c>
      <c r="D4" s="22" t="s">
        <v>339</v>
      </c>
      <c r="E4" s="20" t="s">
        <v>496</v>
      </c>
      <c r="F4" s="20" t="s">
        <v>497</v>
      </c>
      <c r="G4" s="20" t="s">
        <v>498</v>
      </c>
      <c r="H4" s="20"/>
      <c r="I4" s="21" t="s">
        <v>499</v>
      </c>
      <c r="J4" s="20" t="s">
        <v>500</v>
      </c>
      <c r="K4" s="20" t="s">
        <v>501</v>
      </c>
      <c r="L4" s="20" t="s">
        <v>502</v>
      </c>
      <c r="M4" s="20" t="s">
        <v>503</v>
      </c>
      <c r="N4" s="20" t="s">
        <v>504</v>
      </c>
    </row>
    <row r="5" spans="1:14" x14ac:dyDescent="0.25">
      <c r="A5">
        <v>4</v>
      </c>
      <c r="B5" t="s">
        <v>465</v>
      </c>
      <c r="C5" t="s">
        <v>441</v>
      </c>
      <c r="D5" t="s">
        <v>339</v>
      </c>
      <c r="E5" s="20" t="s">
        <v>505</v>
      </c>
      <c r="F5" s="20" t="s">
        <v>506</v>
      </c>
      <c r="G5" s="21">
        <v>44256</v>
      </c>
      <c r="H5" s="21"/>
      <c r="I5" s="21">
        <v>44256</v>
      </c>
      <c r="J5" s="20">
        <v>3.5</v>
      </c>
      <c r="K5" s="20" t="s">
        <v>507</v>
      </c>
      <c r="L5" s="20" t="s">
        <v>508</v>
      </c>
      <c r="M5" s="20" t="s">
        <v>509</v>
      </c>
      <c r="N5" s="20" t="s">
        <v>510</v>
      </c>
    </row>
    <row r="6" spans="1:14" x14ac:dyDescent="0.25">
      <c r="A6">
        <v>5</v>
      </c>
      <c r="B6" t="s">
        <v>470</v>
      </c>
      <c r="C6" t="s">
        <v>446</v>
      </c>
      <c r="D6" t="s">
        <v>418</v>
      </c>
      <c r="E6" s="20"/>
      <c r="F6" s="20"/>
      <c r="G6" s="20"/>
      <c r="H6" s="20"/>
      <c r="I6" s="21"/>
      <c r="J6" s="20"/>
      <c r="K6" s="20"/>
      <c r="L6" s="20"/>
      <c r="M6" s="20"/>
      <c r="N6" s="20"/>
    </row>
    <row r="7" spans="1:14" x14ac:dyDescent="0.25">
      <c r="A7">
        <v>6</v>
      </c>
      <c r="B7" t="s">
        <v>462</v>
      </c>
      <c r="C7" t="s">
        <v>438</v>
      </c>
      <c r="D7" t="s">
        <v>419</v>
      </c>
      <c r="E7" s="20"/>
      <c r="F7" s="20"/>
      <c r="G7" s="20"/>
      <c r="H7" s="20"/>
      <c r="I7" s="21"/>
      <c r="J7" s="20"/>
      <c r="K7" s="20"/>
      <c r="L7" s="20"/>
      <c r="M7" s="20"/>
      <c r="N7" s="20"/>
    </row>
    <row r="8" spans="1:14" x14ac:dyDescent="0.25">
      <c r="A8">
        <v>7</v>
      </c>
      <c r="B8" t="s">
        <v>477</v>
      </c>
      <c r="C8" t="s">
        <v>453</v>
      </c>
      <c r="D8" t="s">
        <v>339</v>
      </c>
      <c r="E8" s="20" t="s">
        <v>511</v>
      </c>
      <c r="F8" s="20" t="s">
        <v>512</v>
      </c>
      <c r="G8" s="21">
        <v>42795</v>
      </c>
      <c r="H8" s="21"/>
      <c r="I8" s="21">
        <v>43709</v>
      </c>
      <c r="J8" s="20" t="s">
        <v>513</v>
      </c>
      <c r="K8" s="20" t="s">
        <v>514</v>
      </c>
      <c r="L8" s="20" t="s">
        <v>515</v>
      </c>
      <c r="M8" s="20" t="s">
        <v>516</v>
      </c>
      <c r="N8" s="20"/>
    </row>
    <row r="9" spans="1:14" x14ac:dyDescent="0.25">
      <c r="A9">
        <v>8</v>
      </c>
      <c r="B9" t="s">
        <v>468</v>
      </c>
      <c r="C9" t="s">
        <v>444</v>
      </c>
      <c r="D9" t="s">
        <v>333</v>
      </c>
      <c r="E9" s="20"/>
      <c r="F9" s="20"/>
      <c r="G9" s="20"/>
      <c r="H9" s="20"/>
      <c r="I9" s="21"/>
      <c r="J9" s="20"/>
      <c r="K9" s="20"/>
      <c r="L9" s="20"/>
      <c r="M9" s="20"/>
      <c r="N9" s="20"/>
    </row>
    <row r="10" spans="1:14" x14ac:dyDescent="0.25">
      <c r="A10">
        <v>9</v>
      </c>
      <c r="B10" t="s">
        <v>429</v>
      </c>
      <c r="C10" t="s">
        <v>430</v>
      </c>
      <c r="D10" t="s">
        <v>343</v>
      </c>
      <c r="E10" s="20" t="s">
        <v>517</v>
      </c>
      <c r="F10" s="20" t="s">
        <v>518</v>
      </c>
      <c r="G10" s="21">
        <v>40610</v>
      </c>
      <c r="H10" s="21"/>
      <c r="I10" s="21" t="s">
        <v>519</v>
      </c>
      <c r="J10" s="20" t="s">
        <v>520</v>
      </c>
      <c r="K10" s="20" t="s">
        <v>521</v>
      </c>
      <c r="L10" s="20" t="s">
        <v>522</v>
      </c>
      <c r="M10" s="20" t="s">
        <v>523</v>
      </c>
      <c r="N10" s="20" t="s">
        <v>524</v>
      </c>
    </row>
    <row r="11" spans="1:14" x14ac:dyDescent="0.25">
      <c r="A11">
        <v>10</v>
      </c>
      <c r="B11" t="s">
        <v>463</v>
      </c>
      <c r="C11" t="s">
        <v>439</v>
      </c>
      <c r="D11" t="s">
        <v>347</v>
      </c>
      <c r="E11" s="20"/>
      <c r="F11" s="20"/>
      <c r="G11" s="20"/>
      <c r="H11" s="20"/>
      <c r="I11" s="21"/>
      <c r="J11" s="20"/>
      <c r="K11" s="20"/>
      <c r="L11" s="20"/>
      <c r="M11" s="20"/>
      <c r="N11" s="20"/>
    </row>
    <row r="12" spans="1:14" x14ac:dyDescent="0.25">
      <c r="A12">
        <v>11</v>
      </c>
      <c r="B12" t="s">
        <v>466</v>
      </c>
      <c r="C12" t="s">
        <v>442</v>
      </c>
      <c r="D12" t="s">
        <v>334</v>
      </c>
      <c r="E12" s="20"/>
      <c r="F12" s="20"/>
      <c r="G12" s="20"/>
      <c r="H12" s="20"/>
      <c r="I12" s="21"/>
      <c r="J12" s="20"/>
      <c r="K12" s="20"/>
      <c r="L12" s="20"/>
      <c r="M12" s="20"/>
      <c r="N12" s="20"/>
    </row>
    <row r="13" spans="1:14" x14ac:dyDescent="0.25">
      <c r="A13">
        <v>12</v>
      </c>
      <c r="B13" t="s">
        <v>474</v>
      </c>
      <c r="C13" t="s">
        <v>450</v>
      </c>
      <c r="D13" t="s">
        <v>334</v>
      </c>
      <c r="E13" s="20"/>
      <c r="F13" s="20"/>
      <c r="G13" s="20"/>
      <c r="H13" s="20"/>
      <c r="I13" s="21"/>
      <c r="J13" s="20"/>
      <c r="K13" s="20"/>
      <c r="L13" s="20"/>
      <c r="M13" s="20"/>
      <c r="N13" s="20"/>
    </row>
    <row r="14" spans="1:14" x14ac:dyDescent="0.25">
      <c r="A14">
        <v>13</v>
      </c>
      <c r="B14" t="s">
        <v>464</v>
      </c>
      <c r="C14" t="s">
        <v>440</v>
      </c>
      <c r="D14" t="s">
        <v>333</v>
      </c>
      <c r="E14" s="20"/>
      <c r="F14" s="20"/>
      <c r="G14" s="20"/>
      <c r="H14" s="20"/>
      <c r="I14" s="21"/>
      <c r="J14" s="20"/>
      <c r="K14" s="20"/>
      <c r="L14" s="20"/>
      <c r="M14" s="20"/>
      <c r="N14" s="20"/>
    </row>
    <row r="15" spans="1:14" x14ac:dyDescent="0.25">
      <c r="A15">
        <v>14</v>
      </c>
      <c r="B15" t="s">
        <v>483</v>
      </c>
      <c r="C15" t="s">
        <v>459</v>
      </c>
      <c r="D15" t="s">
        <v>418</v>
      </c>
      <c r="E15" s="20" t="s">
        <v>525</v>
      </c>
      <c r="F15" s="20" t="s">
        <v>509</v>
      </c>
      <c r="G15" s="21">
        <v>43678</v>
      </c>
      <c r="H15" s="21"/>
      <c r="I15" s="21">
        <v>43678</v>
      </c>
      <c r="J15" s="20" t="s">
        <v>526</v>
      </c>
      <c r="K15" s="20" t="s">
        <v>527</v>
      </c>
      <c r="L15" s="20" t="s">
        <v>515</v>
      </c>
      <c r="M15" s="20" t="s">
        <v>509</v>
      </c>
      <c r="N15" s="20" t="s">
        <v>528</v>
      </c>
    </row>
    <row r="16" spans="1:14" x14ac:dyDescent="0.25">
      <c r="A16">
        <v>15</v>
      </c>
      <c r="B16" t="s">
        <v>476</v>
      </c>
      <c r="C16" t="s">
        <v>452</v>
      </c>
      <c r="D16" t="s">
        <v>335</v>
      </c>
      <c r="E16" s="20"/>
      <c r="F16" s="20"/>
      <c r="G16" s="20"/>
      <c r="H16" s="20"/>
      <c r="I16" s="21"/>
      <c r="J16" s="20"/>
      <c r="K16" s="20"/>
      <c r="L16" s="20"/>
      <c r="M16" s="20"/>
      <c r="N16" s="20"/>
    </row>
    <row r="17" spans="1:14" x14ac:dyDescent="0.25">
      <c r="A17">
        <v>16</v>
      </c>
      <c r="B17" t="s">
        <v>471</v>
      </c>
      <c r="C17" t="s">
        <v>447</v>
      </c>
      <c r="D17" t="s">
        <v>418</v>
      </c>
      <c r="E17" s="20" t="s">
        <v>529</v>
      </c>
      <c r="F17" s="20" t="s">
        <v>530</v>
      </c>
      <c r="G17" s="21">
        <v>44228</v>
      </c>
      <c r="H17" s="21"/>
      <c r="I17" s="21">
        <v>44228</v>
      </c>
      <c r="J17" s="20" t="s">
        <v>520</v>
      </c>
      <c r="K17" s="20" t="s">
        <v>531</v>
      </c>
      <c r="L17" s="20" t="s">
        <v>515</v>
      </c>
      <c r="M17" s="20" t="s">
        <v>532</v>
      </c>
      <c r="N17" s="20" t="s">
        <v>533</v>
      </c>
    </row>
    <row r="18" spans="1:14" x14ac:dyDescent="0.25">
      <c r="A18">
        <v>17</v>
      </c>
      <c r="B18" t="s">
        <v>480</v>
      </c>
      <c r="C18" t="s">
        <v>456</v>
      </c>
      <c r="D18" t="s">
        <v>418</v>
      </c>
      <c r="E18" s="20"/>
      <c r="F18" s="20"/>
      <c r="G18" s="20"/>
      <c r="H18" s="20"/>
      <c r="I18" s="21"/>
      <c r="J18" s="20"/>
      <c r="K18" s="20"/>
      <c r="L18" s="20"/>
      <c r="M18" s="20"/>
      <c r="N18" s="20"/>
    </row>
    <row r="19" spans="1:14" x14ac:dyDescent="0.25">
      <c r="A19">
        <v>18</v>
      </c>
      <c r="B19" t="s">
        <v>481</v>
      </c>
      <c r="C19" t="s">
        <v>457</v>
      </c>
      <c r="D19" t="s">
        <v>334</v>
      </c>
      <c r="E19" s="20"/>
      <c r="F19" s="20"/>
      <c r="G19" s="20"/>
      <c r="H19" s="20"/>
      <c r="I19" s="21"/>
      <c r="J19" s="20"/>
      <c r="K19" s="20"/>
      <c r="L19" s="20"/>
      <c r="M19" s="20"/>
      <c r="N19" s="20"/>
    </row>
    <row r="20" spans="1:14" x14ac:dyDescent="0.25">
      <c r="A20">
        <v>19</v>
      </c>
      <c r="B20" t="s">
        <v>479</v>
      </c>
      <c r="C20" t="s">
        <v>455</v>
      </c>
      <c r="D20" t="s">
        <v>343</v>
      </c>
      <c r="E20" s="20"/>
      <c r="F20" s="20"/>
      <c r="G20" s="20"/>
      <c r="H20" s="20"/>
      <c r="I20" s="21"/>
      <c r="J20" s="20"/>
      <c r="K20" s="20"/>
      <c r="L20" s="20"/>
      <c r="M20" s="20"/>
      <c r="N20" s="20"/>
    </row>
    <row r="21" spans="1:14" x14ac:dyDescent="0.25">
      <c r="A21">
        <v>20</v>
      </c>
      <c r="B21" t="s">
        <v>478</v>
      </c>
      <c r="C21" t="s">
        <v>454</v>
      </c>
      <c r="D21" t="s">
        <v>419</v>
      </c>
      <c r="E21" s="20"/>
      <c r="F21" s="20"/>
      <c r="G21" s="20"/>
      <c r="H21" s="20"/>
      <c r="I21" s="21"/>
      <c r="J21" s="20"/>
      <c r="K21" s="20"/>
      <c r="L21" s="20"/>
      <c r="M21" s="20"/>
      <c r="N21" s="20"/>
    </row>
    <row r="22" spans="1:14" x14ac:dyDescent="0.25">
      <c r="A22">
        <v>21</v>
      </c>
      <c r="B22" t="s">
        <v>485</v>
      </c>
      <c r="C22" t="s">
        <v>461</v>
      </c>
      <c r="D22" t="s">
        <v>347</v>
      </c>
      <c r="E22" s="20"/>
      <c r="F22" s="20"/>
      <c r="G22" s="20"/>
      <c r="H22" s="20"/>
      <c r="I22" s="21"/>
      <c r="J22" s="20"/>
      <c r="K22" s="20"/>
      <c r="L22" s="20"/>
      <c r="M22" s="20"/>
      <c r="N22" s="20"/>
    </row>
    <row r="23" spans="1:14" x14ac:dyDescent="0.25">
      <c r="A23">
        <v>22</v>
      </c>
      <c r="B23" t="s">
        <v>473</v>
      </c>
      <c r="C23" t="s">
        <v>449</v>
      </c>
      <c r="D23" t="s">
        <v>333</v>
      </c>
      <c r="E23" s="20" t="s">
        <v>534</v>
      </c>
      <c r="F23" s="20" t="s">
        <v>535</v>
      </c>
      <c r="G23" s="20" t="s">
        <v>536</v>
      </c>
      <c r="H23" s="20"/>
      <c r="I23" s="21" t="s">
        <v>537</v>
      </c>
      <c r="J23" s="20" t="s">
        <v>538</v>
      </c>
      <c r="K23" s="20" t="s">
        <v>539</v>
      </c>
      <c r="L23" s="20" t="s">
        <v>540</v>
      </c>
      <c r="M23" s="20" t="s">
        <v>541</v>
      </c>
      <c r="N23" s="20" t="s">
        <v>542</v>
      </c>
    </row>
    <row r="24" spans="1:14" x14ac:dyDescent="0.25">
      <c r="A24">
        <v>23</v>
      </c>
      <c r="B24" t="s">
        <v>469</v>
      </c>
      <c r="C24" t="s">
        <v>445</v>
      </c>
      <c r="D24" t="s">
        <v>419</v>
      </c>
      <c r="E24" s="20" t="s">
        <v>543</v>
      </c>
      <c r="F24" s="20" t="s">
        <v>544</v>
      </c>
      <c r="G24" s="20" t="s">
        <v>545</v>
      </c>
      <c r="H24" s="20"/>
      <c r="I24" s="21" t="s">
        <v>545</v>
      </c>
      <c r="J24" s="20" t="s">
        <v>546</v>
      </c>
      <c r="K24" s="20" t="s">
        <v>527</v>
      </c>
      <c r="L24" s="20" t="s">
        <v>547</v>
      </c>
      <c r="M24" s="20" t="s">
        <v>509</v>
      </c>
      <c r="N24" s="20" t="s">
        <v>548</v>
      </c>
    </row>
    <row r="25" spans="1:14" x14ac:dyDescent="0.25">
      <c r="A25">
        <v>24</v>
      </c>
      <c r="B25" t="s">
        <v>425</v>
      </c>
      <c r="C25" t="s">
        <v>426</v>
      </c>
      <c r="D25" t="s">
        <v>347</v>
      </c>
      <c r="E25" s="20" t="s">
        <v>549</v>
      </c>
      <c r="F25" s="20" t="s">
        <v>550</v>
      </c>
      <c r="G25" s="20" t="s">
        <v>551</v>
      </c>
      <c r="H25" s="20"/>
      <c r="I25" s="21" t="s">
        <v>552</v>
      </c>
      <c r="J25" s="20" t="s">
        <v>553</v>
      </c>
      <c r="K25" s="20" t="s">
        <v>554</v>
      </c>
      <c r="L25" s="20" t="s">
        <v>522</v>
      </c>
      <c r="M25" s="20" t="s">
        <v>555</v>
      </c>
      <c r="N25" s="20" t="s">
        <v>556</v>
      </c>
    </row>
    <row r="26" spans="1:14" x14ac:dyDescent="0.25">
      <c r="A26">
        <v>25</v>
      </c>
      <c r="B26" t="s">
        <v>475</v>
      </c>
      <c r="C26" t="s">
        <v>451</v>
      </c>
      <c r="D26" t="s">
        <v>343</v>
      </c>
      <c r="E26" s="20" t="s">
        <v>557</v>
      </c>
      <c r="F26" s="20" t="s">
        <v>518</v>
      </c>
      <c r="G26" s="20" t="s">
        <v>558</v>
      </c>
      <c r="H26" s="20"/>
      <c r="I26" s="21">
        <v>43525</v>
      </c>
      <c r="J26" s="20" t="s">
        <v>538</v>
      </c>
      <c r="K26" s="20" t="s">
        <v>559</v>
      </c>
      <c r="L26" s="20" t="s">
        <v>522</v>
      </c>
      <c r="M26" s="20" t="s">
        <v>560</v>
      </c>
      <c r="N26" s="20" t="s">
        <v>561</v>
      </c>
    </row>
    <row r="27" spans="1:14" x14ac:dyDescent="0.25">
      <c r="A27">
        <v>26</v>
      </c>
      <c r="B27" t="s">
        <v>484</v>
      </c>
      <c r="C27" t="s">
        <v>460</v>
      </c>
      <c r="D27" t="s">
        <v>334</v>
      </c>
      <c r="E27" s="20" t="s">
        <v>562</v>
      </c>
      <c r="F27" s="20" t="s">
        <v>563</v>
      </c>
      <c r="G27" s="21">
        <v>41768</v>
      </c>
      <c r="H27" s="21"/>
      <c r="I27" s="20">
        <v>2016</v>
      </c>
      <c r="J27" s="20" t="s">
        <v>564</v>
      </c>
      <c r="K27" s="20" t="s">
        <v>565</v>
      </c>
      <c r="L27" s="20" t="s">
        <v>522</v>
      </c>
      <c r="M27" s="20" t="s">
        <v>566</v>
      </c>
      <c r="N27" s="20" t="s">
        <v>567</v>
      </c>
    </row>
  </sheetData>
  <phoneticPr fontId="6" type="noConversion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9D70D-18BB-4572-89FC-6F293C4FC3E4}">
  <dimension ref="A1:O27"/>
  <sheetViews>
    <sheetView tabSelected="1" topLeftCell="A6" workbookViewId="0">
      <selection activeCell="A2" sqref="A2:B27"/>
    </sheetView>
  </sheetViews>
  <sheetFormatPr baseColWidth="10" defaultRowHeight="15" x14ac:dyDescent="0.25"/>
  <cols>
    <col min="2" max="2" width="20.85546875" bestFit="1" customWidth="1"/>
    <col min="3" max="3" width="24.42578125" customWidth="1"/>
    <col min="4" max="4" width="37.5703125" customWidth="1"/>
    <col min="5" max="5" width="45.140625" customWidth="1"/>
    <col min="6" max="6" width="19.28515625" customWidth="1"/>
    <col min="7" max="7" width="18.42578125" customWidth="1"/>
    <col min="10" max="10" width="21" customWidth="1"/>
    <col min="11" max="11" width="17.42578125" customWidth="1"/>
    <col min="12" max="12" width="36" customWidth="1"/>
    <col min="13" max="13" width="28.28515625" customWidth="1"/>
    <col min="14" max="14" width="28" customWidth="1"/>
  </cols>
  <sheetData>
    <row r="1" spans="1:15" s="34" customFormat="1" x14ac:dyDescent="0.25">
      <c r="B1" s="29" t="s">
        <v>568</v>
      </c>
      <c r="C1" s="30" t="s">
        <v>569</v>
      </c>
      <c r="D1" s="30"/>
      <c r="E1" s="30" t="s">
        <v>570</v>
      </c>
      <c r="F1" s="31" t="s">
        <v>436</v>
      </c>
      <c r="G1" s="31" t="s">
        <v>436</v>
      </c>
      <c r="H1" s="32" t="s">
        <v>489</v>
      </c>
      <c r="I1" s="32" t="s">
        <v>437</v>
      </c>
      <c r="J1" s="32" t="s">
        <v>490</v>
      </c>
      <c r="K1" s="32" t="s">
        <v>491</v>
      </c>
      <c r="L1" s="32" t="s">
        <v>492</v>
      </c>
      <c r="M1" s="32" t="s">
        <v>493</v>
      </c>
      <c r="N1" s="32" t="s">
        <v>494</v>
      </c>
      <c r="O1" s="33" t="s">
        <v>495</v>
      </c>
    </row>
    <row r="2" spans="1:15" s="36" customFormat="1" x14ac:dyDescent="0.25">
      <c r="B2" s="37" t="str">
        <f>UPPER(Tabla33[[#This Row],[Columna1]])</f>
        <v>ALAN ANDRES</v>
      </c>
      <c r="C2" s="36" t="str">
        <f>UPPER(Tabla33[[#This Row],[Columna2]])</f>
        <v>ESPINOZA ACEVEDO</v>
      </c>
      <c r="D2" s="36" t="str">
        <f>B2&amp;" " &amp;C2</f>
        <v>ALAN ANDRES ESPINOZA ACEVEDO</v>
      </c>
      <c r="E2" s="36" t="str">
        <f>UPPER(Tabla33[[#This Row],[Columna3]])</f>
        <v>JEFE DE EQUIPO DE MANTENCION</v>
      </c>
      <c r="F2" s="38" t="str">
        <f>UPPER(Tabla1[[#This Row],[NOMBRE COMPLETO]])</f>
        <v/>
      </c>
      <c r="G2" s="38" t="str">
        <f>UPPER(Tabla1[[#This Row],[CARGO ACTUAL]])</f>
        <v/>
      </c>
      <c r="H2" s="39"/>
      <c r="I2" s="39" t="str">
        <f>UPPER(Tabla1[[#This Row],[EXPERIENCIA EN EL RUBRO (AÑO Y MES DE PRIMER TRABAJO EN EL RUBRO DE GRUAS TORRE)]])</f>
        <v/>
      </c>
      <c r="J2" s="40"/>
      <c r="K2" s="39"/>
      <c r="L2" s="39"/>
      <c r="M2" s="39"/>
      <c r="N2" s="39"/>
      <c r="O2" s="41"/>
    </row>
    <row r="3" spans="1:15" s="36" customFormat="1" x14ac:dyDescent="0.25">
      <c r="B3" s="37" t="str">
        <f>UPPER(Tabla33[[#This Row],[Columna1]])</f>
        <v xml:space="preserve">ALEJANDRO </v>
      </c>
      <c r="C3" s="36" t="str">
        <f>UPPER(Tabla33[[#This Row],[Columna2]])</f>
        <v>GONZALEZ LOPEZ</v>
      </c>
      <c r="D3" s="36" t="str">
        <f t="shared" ref="D3:D4" si="0">B3&amp;" " &amp;C3</f>
        <v>ALEJANDRO  GONZALEZ LOPEZ</v>
      </c>
      <c r="E3" s="36" t="str">
        <f>UPPER(Tabla33[[#This Row],[Columna3]])</f>
        <v>JEFE MONTAJE PC</v>
      </c>
      <c r="F3" s="38" t="str">
        <f>UPPER(Tabla1[[#This Row],[NOMBRE COMPLETO]])</f>
        <v/>
      </c>
      <c r="G3" s="38" t="str">
        <f>UPPER(Tabla1[[#This Row],[CARGO ACTUAL]])</f>
        <v/>
      </c>
      <c r="H3" s="39"/>
      <c r="I3" s="39"/>
      <c r="J3" s="40"/>
      <c r="K3" s="39"/>
      <c r="L3" s="39"/>
      <c r="M3" s="39"/>
      <c r="N3" s="39"/>
      <c r="O3" s="41"/>
    </row>
    <row r="4" spans="1:15" s="42" customFormat="1" x14ac:dyDescent="0.25">
      <c r="A4" s="44" t="s">
        <v>571</v>
      </c>
      <c r="B4" s="43" t="str">
        <f>UPPER(Tabla33[[#This Row],[Columna1]])</f>
        <v>ALEJANDRO EDWARDS</v>
      </c>
      <c r="C4" s="42" t="str">
        <f>UPPER(Tabla33[[#This Row],[Columna2]])</f>
        <v>TAPIA ARAVENA</v>
      </c>
      <c r="D4" s="36" t="str">
        <f t="shared" si="0"/>
        <v>ALEJANDRO EDWARDS TAPIA ARAVENA</v>
      </c>
      <c r="E4" s="42" t="str">
        <f>UPPER(Tabla33[[#This Row],[Columna3]])</f>
        <v>AYUDANTE MONTAJE GT</v>
      </c>
      <c r="F4" s="38" t="str">
        <f>UPPER(Tabla1[[#This Row],[NOMBRE COMPLETO]])</f>
        <v>ALEJANDRO EDWARDS TAPIA ARAVENA</v>
      </c>
      <c r="G4" s="38" t="str">
        <f>UPPER(Tabla1[[#This Row],[CARGO ACTUAL]])</f>
        <v>MECANICO DE MONTAJE</v>
      </c>
      <c r="H4" s="39" t="s">
        <v>498</v>
      </c>
      <c r="I4" s="39"/>
      <c r="J4" s="40" t="s">
        <v>499</v>
      </c>
      <c r="K4" s="39" t="s">
        <v>500</v>
      </c>
      <c r="L4" s="39" t="s">
        <v>501</v>
      </c>
      <c r="M4" s="39" t="s">
        <v>502</v>
      </c>
      <c r="N4" s="39" t="s">
        <v>503</v>
      </c>
      <c r="O4" s="41" t="s">
        <v>504</v>
      </c>
    </row>
    <row r="5" spans="1:15" s="36" customFormat="1" x14ac:dyDescent="0.25">
      <c r="A5" s="44" t="s">
        <v>571</v>
      </c>
      <c r="B5" s="37" t="str">
        <f>UPPER(Tabla33[[#This Row],[Columna1]])</f>
        <v>ANDRES IGNACIO</v>
      </c>
      <c r="C5" s="36" t="str">
        <f>UPPER(Tabla33[[#This Row],[Columna2]])</f>
        <v>CRUZ REYES</v>
      </c>
      <c r="D5" s="36" t="str">
        <f>B5&amp; " " &amp;C5</f>
        <v>ANDRES IGNACIO CRUZ REYES</v>
      </c>
      <c r="E5" s="36" t="str">
        <f>UPPER(Tabla33[[#This Row],[Columna3]])</f>
        <v>AYUDANTE MONTAJE GT</v>
      </c>
      <c r="F5" s="38" t="str">
        <f>UPPER(Tabla1[[#This Row],[NOMBRE COMPLETO]])</f>
        <v>ANDRÉS IGNACIO CRUZ REYES</v>
      </c>
      <c r="G5" s="38" t="str">
        <f>UPPER(Tabla1[[#This Row],[CARGO ACTUAL]])</f>
        <v>MONTAJISTA GT</v>
      </c>
      <c r="H5" s="40">
        <v>44256</v>
      </c>
      <c r="I5" s="40"/>
      <c r="J5" s="40">
        <v>44256</v>
      </c>
      <c r="K5" s="39">
        <v>3.5</v>
      </c>
      <c r="L5" s="39" t="s">
        <v>507</v>
      </c>
      <c r="M5" s="39" t="s">
        <v>508</v>
      </c>
      <c r="N5" s="39" t="s">
        <v>509</v>
      </c>
      <c r="O5" s="41" t="s">
        <v>510</v>
      </c>
    </row>
    <row r="6" spans="1:15" x14ac:dyDescent="0.25">
      <c r="B6" s="37" t="str">
        <f>UPPER(Tabla33[[#This Row],[Columna1]])</f>
        <v>BRYAN ESTEBAN</v>
      </c>
      <c r="C6" s="36" t="str">
        <f>UPPER(Tabla33[[#This Row],[Columna2]])</f>
        <v>GAJARDO MARAMBIO</v>
      </c>
      <c r="D6" t="str">
        <f t="shared" ref="D6:D27" si="1">B6&amp; " " &amp;C6</f>
        <v>BRYAN ESTEBAN GAJARDO MARAMBIO</v>
      </c>
      <c r="E6" t="str">
        <f>UPPER(Tabla33[[#This Row],[Columna3]])</f>
        <v>AYUDANTE MONTAJE PC</v>
      </c>
      <c r="F6" s="20" t="str">
        <f>UPPER(Tabla1[[#This Row],[NOMBRE COMPLETO]])</f>
        <v/>
      </c>
      <c r="G6" s="20" t="str">
        <f>UPPER(Tabla1[[#This Row],[CARGO ACTUAL]])</f>
        <v/>
      </c>
      <c r="H6" s="23"/>
      <c r="I6" s="23"/>
      <c r="J6" s="24"/>
      <c r="K6" s="23"/>
      <c r="L6" s="23"/>
      <c r="M6" s="23"/>
      <c r="N6" s="23"/>
      <c r="O6" s="25"/>
    </row>
    <row r="7" spans="1:15" x14ac:dyDescent="0.25">
      <c r="B7" s="37" t="str">
        <f>UPPER(Tabla33[[#This Row],[Columna1]])</f>
        <v>CARLOS GUSTABO</v>
      </c>
      <c r="C7" s="36" t="str">
        <f>UPPER(Tabla33[[#This Row],[Columna2]])</f>
        <v>ALVARADO SOTO</v>
      </c>
      <c r="D7" t="str">
        <f t="shared" si="1"/>
        <v>CARLOS GUSTABO ALVARADO SOTO</v>
      </c>
      <c r="E7" t="str">
        <f>UPPER(Tabla33[[#This Row],[Columna3]])</f>
        <v>JEFE MONTAJE PC</v>
      </c>
      <c r="F7" s="20" t="str">
        <f>UPPER(Tabla1[[#This Row],[NOMBRE COMPLETO]])</f>
        <v/>
      </c>
      <c r="G7" s="20" t="str">
        <f>UPPER(Tabla1[[#This Row],[CARGO ACTUAL]])</f>
        <v/>
      </c>
      <c r="H7" s="26"/>
      <c r="I7" s="26"/>
      <c r="J7" s="27"/>
      <c r="K7" s="26"/>
      <c r="L7" s="26"/>
      <c r="M7" s="26"/>
      <c r="N7" s="26"/>
      <c r="O7" s="28"/>
    </row>
    <row r="8" spans="1:15" x14ac:dyDescent="0.25">
      <c r="A8" s="44" t="s">
        <v>571</v>
      </c>
      <c r="B8" s="37" t="str">
        <f>UPPER(Tabla33[[#This Row],[Columna1]])</f>
        <v>EDUARDO FRANCISCO</v>
      </c>
      <c r="C8" s="36" t="str">
        <f>UPPER(Tabla33[[#This Row],[Columna2]])</f>
        <v>MUÑOZ MORENO</v>
      </c>
      <c r="D8" t="str">
        <f t="shared" si="1"/>
        <v>EDUARDO FRANCISCO MUÑOZ MORENO</v>
      </c>
      <c r="E8" t="str">
        <f>UPPER(Tabla33[[#This Row],[Columna3]])</f>
        <v>AYUDANTE MONTAJE GT</v>
      </c>
      <c r="F8" s="20" t="str">
        <f>UPPER(Tabla1[[#This Row],[NOMBRE COMPLETO]])</f>
        <v>EDUARDO MUÑOZ MORENO</v>
      </c>
      <c r="G8" s="20" t="str">
        <f>UPPER(Tabla1[[#This Row],[CARGO ACTUAL]])</f>
        <v>AYUDANTE MONTAJE GT</v>
      </c>
      <c r="H8" s="24">
        <v>42795</v>
      </c>
      <c r="I8" s="24"/>
      <c r="J8" s="24">
        <v>43709</v>
      </c>
      <c r="K8" s="23" t="s">
        <v>513</v>
      </c>
      <c r="L8" s="23" t="s">
        <v>514</v>
      </c>
      <c r="M8" s="23" t="s">
        <v>515</v>
      </c>
      <c r="N8" s="23" t="s">
        <v>516</v>
      </c>
      <c r="O8" s="25"/>
    </row>
    <row r="9" spans="1:15" x14ac:dyDescent="0.25">
      <c r="B9" s="37" t="str">
        <f>UPPER(Tabla33[[#This Row],[Columna1]])</f>
        <v>ERICK GETHE</v>
      </c>
      <c r="C9" s="36" t="str">
        <f>UPPER(Tabla33[[#This Row],[Columna2]])</f>
        <v>FALKENHAGEN CASTILLO</v>
      </c>
      <c r="D9" t="str">
        <f t="shared" si="1"/>
        <v>ERICK GETHE FALKENHAGEN CASTILLO</v>
      </c>
      <c r="E9" t="str">
        <f>UPPER(Tabla33[[#This Row],[Columna3]])</f>
        <v>TECNICO EN MANTENCION Y EMERGENCIA</v>
      </c>
      <c r="F9" s="20" t="str">
        <f>UPPER(Tabla1[[#This Row],[NOMBRE COMPLETO]])</f>
        <v/>
      </c>
      <c r="G9" s="20" t="str">
        <f>UPPER(Tabla1[[#This Row],[CARGO ACTUAL]])</f>
        <v/>
      </c>
      <c r="H9" s="26"/>
      <c r="I9" s="26"/>
      <c r="J9" s="27"/>
      <c r="K9" s="26"/>
      <c r="L9" s="26"/>
      <c r="M9" s="26"/>
      <c r="N9" s="26"/>
      <c r="O9" s="28"/>
    </row>
    <row r="10" spans="1:15" x14ac:dyDescent="0.25">
      <c r="B10" s="37" t="str">
        <f>UPPER(Tabla33[[#This Row],[Columna1]])</f>
        <v>FABIAN ALEJANDRO</v>
      </c>
      <c r="C10" s="36" t="str">
        <f>UPPER(Tabla33[[#This Row],[Columna2]])</f>
        <v>VARAS MUÑOZ</v>
      </c>
      <c r="D10" t="str">
        <f t="shared" si="1"/>
        <v>FABIAN ALEJANDRO VARAS MUÑOZ</v>
      </c>
      <c r="E10" t="str">
        <f>UPPER(Tabla33[[#This Row],[Columna3]])</f>
        <v>ELECTROMECANICO MONTAJE GT</v>
      </c>
      <c r="F10" s="20" t="str">
        <f>UPPER(Tabla1[[#This Row],[NOMBRE COMPLETO]])</f>
        <v>FABIAN ALEJANDRO VARAS MUÑOZ</v>
      </c>
      <c r="G10" s="20" t="str">
        <f>UPPER(Tabla1[[#This Row],[CARGO ACTUAL]])</f>
        <v>ELECTROMECANICO DE MONTAJE</v>
      </c>
      <c r="H10" s="24">
        <v>40610</v>
      </c>
      <c r="I10" s="24"/>
      <c r="J10" s="24" t="s">
        <v>519</v>
      </c>
      <c r="K10" s="23" t="s">
        <v>520</v>
      </c>
      <c r="L10" s="23" t="s">
        <v>521</v>
      </c>
      <c r="M10" s="23" t="s">
        <v>522</v>
      </c>
      <c r="N10" s="23" t="s">
        <v>523</v>
      </c>
      <c r="O10" s="25" t="s">
        <v>524</v>
      </c>
    </row>
    <row r="11" spans="1:15" x14ac:dyDescent="0.25">
      <c r="B11" s="37" t="str">
        <f>UPPER(Tabla33[[#This Row],[Columna1]])</f>
        <v>FELIPE EDUARDO</v>
      </c>
      <c r="C11" s="36" t="str">
        <f>UPPER(Tabla33[[#This Row],[Columna2]])</f>
        <v>ARRIAGADA HERRERA</v>
      </c>
      <c r="D11" t="str">
        <f t="shared" si="1"/>
        <v>FELIPE EDUARDO ARRIAGADA HERRERA</v>
      </c>
      <c r="E11" t="str">
        <f>UPPER(Tabla33[[#This Row],[Columna3]])</f>
        <v>JEFE GRUPO MONTAJE GT</v>
      </c>
      <c r="F11" s="20" t="str">
        <f>UPPER(Tabla1[[#This Row],[NOMBRE COMPLETO]])</f>
        <v/>
      </c>
      <c r="G11" s="20" t="str">
        <f>UPPER(Tabla1[[#This Row],[CARGO ACTUAL]])</f>
        <v/>
      </c>
      <c r="H11" s="26"/>
      <c r="I11" s="26"/>
      <c r="J11" s="27"/>
      <c r="K11" s="26"/>
      <c r="L11" s="26"/>
      <c r="M11" s="26"/>
      <c r="N11" s="26"/>
      <c r="O11" s="28"/>
    </row>
    <row r="12" spans="1:15" x14ac:dyDescent="0.25">
      <c r="B12" s="37" t="str">
        <f>UPPER(Tabla33[[#This Row],[Columna1]])</f>
        <v>FRANCISCO JAVIER</v>
      </c>
      <c r="C12" s="36" t="str">
        <f>UPPER(Tabla33[[#This Row],[Columna2]])</f>
        <v>ESPARZA RIQUELME</v>
      </c>
      <c r="D12" t="str">
        <f t="shared" si="1"/>
        <v>FRANCISCO JAVIER ESPARZA RIQUELME</v>
      </c>
      <c r="E12" t="str">
        <f>UPPER(Tabla33[[#This Row],[Columna3]])</f>
        <v>JEFE DE EQUIPO DE MANTENCION</v>
      </c>
      <c r="F12" s="20" t="str">
        <f>UPPER(Tabla1[[#This Row],[NOMBRE COMPLETO]])</f>
        <v/>
      </c>
      <c r="G12" s="20" t="str">
        <f>UPPER(Tabla1[[#This Row],[CARGO ACTUAL]])</f>
        <v/>
      </c>
      <c r="H12" s="23"/>
      <c r="I12" s="23"/>
      <c r="J12" s="24"/>
      <c r="K12" s="23"/>
      <c r="L12" s="23"/>
      <c r="M12" s="23"/>
      <c r="N12" s="23"/>
      <c r="O12" s="25"/>
    </row>
    <row r="13" spans="1:15" x14ac:dyDescent="0.25">
      <c r="B13" s="37" t="str">
        <f>UPPER(Tabla33[[#This Row],[Columna1]])</f>
        <v>FRANCO ESTEBAN</v>
      </c>
      <c r="C13" s="36" t="str">
        <f>UPPER(Tabla33[[#This Row],[Columna2]])</f>
        <v>GONZALEZ TORO</v>
      </c>
      <c r="D13" t="str">
        <f t="shared" si="1"/>
        <v>FRANCO ESTEBAN GONZALEZ TORO</v>
      </c>
      <c r="E13" t="str">
        <f>UPPER(Tabla33[[#This Row],[Columna3]])</f>
        <v>JEFE DE EQUIPO DE MANTENCION</v>
      </c>
      <c r="F13" s="20" t="str">
        <f>UPPER(Tabla1[[#This Row],[NOMBRE COMPLETO]])</f>
        <v/>
      </c>
      <c r="G13" s="20" t="str">
        <f>UPPER(Tabla1[[#This Row],[CARGO ACTUAL]])</f>
        <v/>
      </c>
      <c r="H13" s="26"/>
      <c r="I13" s="26"/>
      <c r="J13" s="27"/>
      <c r="K13" s="26"/>
      <c r="L13" s="26"/>
      <c r="M13" s="26"/>
      <c r="N13" s="26"/>
      <c r="O13" s="28"/>
    </row>
    <row r="14" spans="1:15" x14ac:dyDescent="0.25">
      <c r="B14" s="37" t="str">
        <f>UPPER(Tabla33[[#This Row],[Columna1]])</f>
        <v>GEORGE ADRIAN</v>
      </c>
      <c r="C14" s="36" t="str">
        <f>UPPER(Tabla33[[#This Row],[Columna2]])</f>
        <v>CARRASCO VEGA</v>
      </c>
      <c r="D14" t="str">
        <f t="shared" si="1"/>
        <v>GEORGE ADRIAN CARRASCO VEGA</v>
      </c>
      <c r="E14" t="str">
        <f>UPPER(Tabla33[[#This Row],[Columna3]])</f>
        <v>TECNICO EN MANTENCION Y EMERGENCIA</v>
      </c>
      <c r="F14" s="20" t="str">
        <f>UPPER(Tabla1[[#This Row],[NOMBRE COMPLETO]])</f>
        <v/>
      </c>
      <c r="G14" s="20" t="str">
        <f>UPPER(Tabla1[[#This Row],[CARGO ACTUAL]])</f>
        <v/>
      </c>
      <c r="H14" s="23"/>
      <c r="I14" s="23"/>
      <c r="J14" s="24"/>
      <c r="K14" s="23"/>
      <c r="L14" s="23"/>
      <c r="M14" s="23"/>
      <c r="N14" s="23"/>
      <c r="O14" s="25"/>
    </row>
    <row r="15" spans="1:15" x14ac:dyDescent="0.25">
      <c r="B15" s="37" t="str">
        <f>UPPER(Tabla33[[#This Row],[Columna1]])</f>
        <v>GONZALO ANDRÉS</v>
      </c>
      <c r="C15" s="36" t="str">
        <f>UPPER(Tabla33[[#This Row],[Columna2]])</f>
        <v>VALDÉZ VALDÉZ</v>
      </c>
      <c r="D15" t="str">
        <f t="shared" si="1"/>
        <v>GONZALO ANDRÉS VALDÉZ VALDÉZ</v>
      </c>
      <c r="E15" t="str">
        <f>UPPER(Tabla33[[#This Row],[Columna3]])</f>
        <v>AYUDANTE MONTAJE PC</v>
      </c>
      <c r="F15" s="20" t="str">
        <f>UPPER(Tabla1[[#This Row],[NOMBRE COMPLETO]])</f>
        <v>GONZALO ANDRÉS VALDÉS VALDÉS</v>
      </c>
      <c r="G15" s="20" t="str">
        <f>UPPER(Tabla1[[#This Row],[CARGO ACTUAL]])</f>
        <v>MONTAJISTA</v>
      </c>
      <c r="H15" s="27">
        <v>43678</v>
      </c>
      <c r="I15" s="27"/>
      <c r="J15" s="27">
        <v>43678</v>
      </c>
      <c r="K15" s="26" t="s">
        <v>526</v>
      </c>
      <c r="L15" s="26" t="s">
        <v>527</v>
      </c>
      <c r="M15" s="26" t="s">
        <v>515</v>
      </c>
      <c r="N15" s="26" t="s">
        <v>509</v>
      </c>
      <c r="O15" s="28" t="s">
        <v>528</v>
      </c>
    </row>
    <row r="16" spans="1:15" x14ac:dyDescent="0.25">
      <c r="B16" s="37" t="str">
        <f>UPPER(Tabla33[[#This Row],[Columna1]])</f>
        <v>HECTOR ANDRES</v>
      </c>
      <c r="C16" s="36" t="str">
        <f>UPPER(Tabla33[[#This Row],[Columna2]])</f>
        <v>MERA AVELLO</v>
      </c>
      <c r="D16" t="str">
        <f t="shared" si="1"/>
        <v>HECTOR ANDRES MERA AVELLO</v>
      </c>
      <c r="E16" t="str">
        <f>UPPER(Tabla33[[#This Row],[Columna3]])</f>
        <v>SUPERVISOR TECNICO, MANTENCION</v>
      </c>
      <c r="F16" s="20" t="str">
        <f>UPPER(Tabla1[[#This Row],[NOMBRE COMPLETO]])</f>
        <v/>
      </c>
      <c r="G16" s="20" t="str">
        <f>UPPER(Tabla1[[#This Row],[CARGO ACTUAL]])</f>
        <v/>
      </c>
      <c r="H16" s="23"/>
      <c r="I16" s="23"/>
      <c r="J16" s="24"/>
      <c r="K16" s="23"/>
      <c r="L16" s="23"/>
      <c r="M16" s="23"/>
      <c r="N16" s="23"/>
      <c r="O16" s="25"/>
    </row>
    <row r="17" spans="1:15" x14ac:dyDescent="0.25">
      <c r="B17" s="37" t="str">
        <f>UPPER(Tabla33[[#This Row],[Columna1]])</f>
        <v>JOAQUIN IGNACIO</v>
      </c>
      <c r="C17" s="36" t="str">
        <f>UPPER(Tabla33[[#This Row],[Columna2]])</f>
        <v>GONZALEZ ASTORGA</v>
      </c>
      <c r="D17" t="str">
        <f t="shared" si="1"/>
        <v>JOAQUIN IGNACIO GONZALEZ ASTORGA</v>
      </c>
      <c r="E17" t="str">
        <f>UPPER(Tabla33[[#This Row],[Columna3]])</f>
        <v>AYUDANTE MONTAJE PC</v>
      </c>
      <c r="F17" s="20" t="str">
        <f>UPPER(Tabla1[[#This Row],[NOMBRE COMPLETO]])</f>
        <v>JOAQUÍN IGNACIO LUÍS GONZÁLEZ ASTORGA</v>
      </c>
      <c r="G17" s="20" t="str">
        <f>UPPER(Tabla1[[#This Row],[CARGO ACTUAL]])</f>
        <v>MONTAJISTA CREMALLERA</v>
      </c>
      <c r="H17" s="27">
        <v>44228</v>
      </c>
      <c r="I17" s="27"/>
      <c r="J17" s="27">
        <v>44228</v>
      </c>
      <c r="K17" s="26" t="s">
        <v>520</v>
      </c>
      <c r="L17" s="26" t="s">
        <v>531</v>
      </c>
      <c r="M17" s="26" t="s">
        <v>515</v>
      </c>
      <c r="N17" s="26" t="s">
        <v>532</v>
      </c>
      <c r="O17" s="28" t="s">
        <v>533</v>
      </c>
    </row>
    <row r="18" spans="1:15" x14ac:dyDescent="0.25">
      <c r="B18" s="37" t="str">
        <f>UPPER(Tabla33[[#This Row],[Columna1]])</f>
        <v>JORGE GABRIEL</v>
      </c>
      <c r="C18" s="36" t="str">
        <f>UPPER(Tabla33[[#This Row],[Columna2]])</f>
        <v>PEREZ VELÁSQUEZ</v>
      </c>
      <c r="D18" t="str">
        <f t="shared" si="1"/>
        <v>JORGE GABRIEL PEREZ VELÁSQUEZ</v>
      </c>
      <c r="E18" t="str">
        <f>UPPER(Tabla33[[#This Row],[Columna3]])</f>
        <v>AYUDANTE MONTAJE PC</v>
      </c>
      <c r="F18" s="20" t="str">
        <f>UPPER(Tabla1[[#This Row],[NOMBRE COMPLETO]])</f>
        <v/>
      </c>
      <c r="G18" s="20" t="str">
        <f>UPPER(Tabla1[[#This Row],[CARGO ACTUAL]])</f>
        <v/>
      </c>
      <c r="H18" s="23"/>
      <c r="I18" s="23"/>
      <c r="J18" s="24"/>
      <c r="K18" s="23"/>
      <c r="L18" s="23"/>
      <c r="M18" s="23"/>
      <c r="N18" s="23"/>
      <c r="O18" s="25"/>
    </row>
    <row r="19" spans="1:15" x14ac:dyDescent="0.25">
      <c r="B19" s="37" t="str">
        <f>UPPER(Tabla33[[#This Row],[Columna1]])</f>
        <v>JOVANY FRANCISCO</v>
      </c>
      <c r="C19" s="36" t="str">
        <f>UPPER(Tabla33[[#This Row],[Columna2]])</f>
        <v>ROJAS HERRERA</v>
      </c>
      <c r="D19" t="str">
        <f t="shared" si="1"/>
        <v>JOVANY FRANCISCO ROJAS HERRERA</v>
      </c>
      <c r="E19" t="str">
        <f>UPPER(Tabla33[[#This Row],[Columna3]])</f>
        <v>JEFE DE EQUIPO DE MANTENCION</v>
      </c>
      <c r="F19" s="20" t="str">
        <f>UPPER(Tabla1[[#This Row],[NOMBRE COMPLETO]])</f>
        <v/>
      </c>
      <c r="G19" s="20" t="str">
        <f>UPPER(Tabla1[[#This Row],[CARGO ACTUAL]])</f>
        <v/>
      </c>
      <c r="H19" s="26"/>
      <c r="I19" s="26"/>
      <c r="J19" s="27"/>
      <c r="K19" s="26"/>
      <c r="L19" s="26"/>
      <c r="M19" s="26"/>
      <c r="N19" s="26"/>
      <c r="O19" s="28"/>
    </row>
    <row r="20" spans="1:15" x14ac:dyDescent="0.25">
      <c r="A20" s="44" t="s">
        <v>571</v>
      </c>
      <c r="B20" s="37" t="str">
        <f>UPPER(Tabla33[[#This Row],[Columna1]])</f>
        <v>LEONARDO FELICIANO</v>
      </c>
      <c r="C20" s="36" t="str">
        <f>UPPER(Tabla33[[#This Row],[Columna2]])</f>
        <v>OSORIO CATRILAF</v>
      </c>
      <c r="D20" t="str">
        <f t="shared" si="1"/>
        <v>LEONARDO FELICIANO OSORIO CATRILAF</v>
      </c>
      <c r="E20" t="str">
        <f>UPPER(Tabla33[[#This Row],[Columna3]])</f>
        <v>ELECTROMECANICO MONTAJE GT</v>
      </c>
      <c r="F20" s="20" t="str">
        <f>UPPER(Tabla1[[#This Row],[NOMBRE COMPLETO]])</f>
        <v/>
      </c>
      <c r="G20" s="20" t="str">
        <f>UPPER(Tabla1[[#This Row],[CARGO ACTUAL]])</f>
        <v/>
      </c>
      <c r="H20" s="23"/>
      <c r="I20" s="23"/>
      <c r="J20" s="24"/>
      <c r="K20" s="23"/>
      <c r="L20" s="23"/>
      <c r="M20" s="23"/>
      <c r="N20" s="23"/>
      <c r="O20" s="25"/>
    </row>
    <row r="21" spans="1:15" x14ac:dyDescent="0.25">
      <c r="B21" s="37" t="str">
        <f>UPPER(Tabla33[[#This Row],[Columna1]])</f>
        <v>LUIS FERNANDO</v>
      </c>
      <c r="C21" s="36" t="str">
        <f>UPPER(Tabla33[[#This Row],[Columna2]])</f>
        <v>ORTIZ GUTIERREZ</v>
      </c>
      <c r="D21" t="str">
        <f t="shared" si="1"/>
        <v>LUIS FERNANDO ORTIZ GUTIERREZ</v>
      </c>
      <c r="E21" t="str">
        <f>UPPER(Tabla33[[#This Row],[Columna3]])</f>
        <v>JEFE MONTAJE PC</v>
      </c>
      <c r="F21" s="20" t="str">
        <f>UPPER(Tabla1[[#This Row],[NOMBRE COMPLETO]])</f>
        <v/>
      </c>
      <c r="G21" s="20" t="str">
        <f>UPPER(Tabla1[[#This Row],[CARGO ACTUAL]])</f>
        <v/>
      </c>
      <c r="H21" s="26"/>
      <c r="I21" s="26"/>
      <c r="J21" s="27"/>
      <c r="K21" s="26"/>
      <c r="L21" s="26"/>
      <c r="M21" s="26"/>
      <c r="N21" s="26"/>
      <c r="O21" s="28"/>
    </row>
    <row r="22" spans="1:15" x14ac:dyDescent="0.25">
      <c r="A22" s="44" t="s">
        <v>571</v>
      </c>
      <c r="B22" s="37" t="str">
        <f>UPPER(Tabla33[[#This Row],[Columna1]])</f>
        <v>MARIO ALFREDO</v>
      </c>
      <c r="C22" s="36" t="str">
        <f>UPPER(Tabla33[[#This Row],[Columna2]])</f>
        <v>VERGARA PEREZ</v>
      </c>
      <c r="D22" t="str">
        <f t="shared" si="1"/>
        <v>MARIO ALFREDO VERGARA PEREZ</v>
      </c>
      <c r="E22" t="str">
        <f>UPPER(Tabla33[[#This Row],[Columna3]])</f>
        <v>JEFE GRUPO MONTAJE GT</v>
      </c>
      <c r="F22" s="20" t="str">
        <f>UPPER(Tabla1[[#This Row],[NOMBRE COMPLETO]])</f>
        <v/>
      </c>
      <c r="G22" s="20" t="str">
        <f>UPPER(Tabla1[[#This Row],[CARGO ACTUAL]])</f>
        <v/>
      </c>
      <c r="H22" s="23"/>
      <c r="I22" s="23"/>
      <c r="J22" s="24"/>
      <c r="K22" s="23"/>
      <c r="L22" s="23"/>
      <c r="M22" s="23"/>
      <c r="N22" s="23"/>
      <c r="O22" s="25"/>
    </row>
    <row r="23" spans="1:15" x14ac:dyDescent="0.25">
      <c r="B23" s="37" t="str">
        <f>UPPER(Tabla33[[#This Row],[Columna1]])</f>
        <v>MATIAS FELIPE</v>
      </c>
      <c r="C23" s="36" t="str">
        <f>UPPER(Tabla33[[#This Row],[Columna2]])</f>
        <v>GONZALEZ SILVA</v>
      </c>
      <c r="D23" t="str">
        <f t="shared" si="1"/>
        <v>MATIAS FELIPE GONZALEZ SILVA</v>
      </c>
      <c r="E23" t="str">
        <f>UPPER(Tabla33[[#This Row],[Columna3]])</f>
        <v>TECNICO EN MANTENCION Y EMERGENCIA</v>
      </c>
      <c r="F23" s="20" t="str">
        <f>UPPER(Tabla1[[#This Row],[NOMBRE COMPLETO]])</f>
        <v>MATÍAS FELIPE GONZÁLEZ SILVA</v>
      </c>
      <c r="G23" s="20" t="str">
        <f>UPPER(Tabla1[[#This Row],[CARGO ACTUAL]])</f>
        <v>TÉCNICO DE MANTENCIÓN</v>
      </c>
      <c r="H23" s="26" t="s">
        <v>536</v>
      </c>
      <c r="I23" s="26"/>
      <c r="J23" s="27" t="s">
        <v>537</v>
      </c>
      <c r="K23" s="26" t="s">
        <v>538</v>
      </c>
      <c r="L23" s="26" t="s">
        <v>539</v>
      </c>
      <c r="M23" s="26" t="s">
        <v>540</v>
      </c>
      <c r="N23" s="26" t="s">
        <v>541</v>
      </c>
      <c r="O23" s="28" t="s">
        <v>542</v>
      </c>
    </row>
    <row r="24" spans="1:15" x14ac:dyDescent="0.25">
      <c r="B24" s="37" t="str">
        <f>UPPER(Tabla33[[#This Row],[Columna1]])</f>
        <v>PATRICIO ALBERTO</v>
      </c>
      <c r="C24" s="36" t="str">
        <f>UPPER(Tabla33[[#This Row],[Columna2]])</f>
        <v>FERNANDEZ GONZALEZ</v>
      </c>
      <c r="D24" t="str">
        <f t="shared" si="1"/>
        <v>PATRICIO ALBERTO FERNANDEZ GONZALEZ</v>
      </c>
      <c r="E24" t="str">
        <f>UPPER(Tabla33[[#This Row],[Columna3]])</f>
        <v>JEFE MONTAJE PC</v>
      </c>
      <c r="F24" s="20" t="str">
        <f>UPPER(Tabla1[[#This Row],[NOMBRE COMPLETO]])</f>
        <v>PATRICIO ALBERTO FERNANDEZ GONZALEZ</v>
      </c>
      <c r="G24" s="20" t="str">
        <f>UPPER(Tabla1[[#This Row],[CARGO ACTUAL]])</f>
        <v>JEFE MONTAJE</v>
      </c>
      <c r="H24" s="23" t="s">
        <v>545</v>
      </c>
      <c r="I24" s="23"/>
      <c r="J24" s="24" t="s">
        <v>545</v>
      </c>
      <c r="K24" s="23" t="s">
        <v>546</v>
      </c>
      <c r="L24" s="23" t="s">
        <v>527</v>
      </c>
      <c r="M24" s="23" t="s">
        <v>547</v>
      </c>
      <c r="N24" s="23" t="s">
        <v>509</v>
      </c>
      <c r="O24" s="25" t="s">
        <v>548</v>
      </c>
    </row>
    <row r="25" spans="1:15" x14ac:dyDescent="0.25">
      <c r="B25" s="37" t="str">
        <f>UPPER(Tabla33[[#This Row],[Columna1]])</f>
        <v>RICARDO ANDRÉS</v>
      </c>
      <c r="C25" s="36" t="str">
        <f>UPPER(Tabla33[[#This Row],[Columna2]])</f>
        <v>LEAL TAPIA</v>
      </c>
      <c r="D25" t="str">
        <f t="shared" si="1"/>
        <v>RICARDO ANDRÉS LEAL TAPIA</v>
      </c>
      <c r="E25" t="str">
        <f>UPPER(Tabla33[[#This Row],[Columna3]])</f>
        <v>JEFE GRUPO MONTAJE GT</v>
      </c>
      <c r="F25" s="20" t="str">
        <f>UPPER(Tabla1[[#This Row],[NOMBRE COMPLETO]])</f>
        <v>RICARDO LEAL TAPIA</v>
      </c>
      <c r="G25" s="20" t="str">
        <f>UPPER(Tabla1[[#This Row],[CARGO ACTUAL]])</f>
        <v>JEFE GRUPO</v>
      </c>
      <c r="H25" s="26" t="s">
        <v>551</v>
      </c>
      <c r="I25" s="26"/>
      <c r="J25" s="27" t="s">
        <v>552</v>
      </c>
      <c r="K25" s="26" t="s">
        <v>553</v>
      </c>
      <c r="L25" s="26" t="s">
        <v>554</v>
      </c>
      <c r="M25" s="26" t="s">
        <v>522</v>
      </c>
      <c r="N25" s="26" t="s">
        <v>555</v>
      </c>
      <c r="O25" s="28" t="s">
        <v>556</v>
      </c>
    </row>
    <row r="26" spans="1:15" x14ac:dyDescent="0.25">
      <c r="B26" s="37" t="str">
        <f>UPPER(Tabla33[[#This Row],[Columna1]])</f>
        <v>ROGELIO ANTONIO</v>
      </c>
      <c r="C26" s="36" t="str">
        <f>UPPER(Tabla33[[#This Row],[Columna2]])</f>
        <v>MELLA PERALTA</v>
      </c>
      <c r="D26" t="str">
        <f t="shared" si="1"/>
        <v>ROGELIO ANTONIO MELLA PERALTA</v>
      </c>
      <c r="E26" t="str">
        <f>UPPER(Tabla33[[#This Row],[Columna3]])</f>
        <v>ELECTROMECANICO MONTAJE GT</v>
      </c>
      <c r="F26" s="20" t="str">
        <f>UPPER(Tabla1[[#This Row],[NOMBRE COMPLETO]])</f>
        <v>ROGELIO ANTONIO MELLA PERALTA</v>
      </c>
      <c r="G26" s="20" t="str">
        <f>UPPER(Tabla1[[#This Row],[CARGO ACTUAL]])</f>
        <v>ELECTROMECANICO DE MONTAJE</v>
      </c>
      <c r="H26" s="23" t="s">
        <v>558</v>
      </c>
      <c r="I26" s="23"/>
      <c r="J26" s="24">
        <v>43525</v>
      </c>
      <c r="K26" s="23" t="s">
        <v>538</v>
      </c>
      <c r="L26" s="23" t="s">
        <v>559</v>
      </c>
      <c r="M26" s="23" t="s">
        <v>522</v>
      </c>
      <c r="N26" s="23" t="s">
        <v>560</v>
      </c>
      <c r="O26" s="25" t="s">
        <v>561</v>
      </c>
    </row>
    <row r="27" spans="1:15" x14ac:dyDescent="0.25">
      <c r="B27" s="37" t="str">
        <f>UPPER(Tabla33[[#This Row],[Columna1]])</f>
        <v>SEBASTIAN ANDRES</v>
      </c>
      <c r="C27" s="36" t="str">
        <f>UPPER(Tabla33[[#This Row],[Columna2]])</f>
        <v>VALENZUELA ENSEMEYER</v>
      </c>
      <c r="D27" t="str">
        <f t="shared" si="1"/>
        <v>SEBASTIAN ANDRES VALENZUELA ENSEMEYER</v>
      </c>
      <c r="E27" t="str">
        <f>UPPER(Tabla33[[#This Row],[Columna3]])</f>
        <v>JEFE DE EQUIPO DE MANTENCION</v>
      </c>
      <c r="F27" s="20" t="str">
        <f>UPPER(Tabla1[[#This Row],[NOMBRE COMPLETO]])</f>
        <v>SEBASTIAN ANDRES VALENZUELA ENSEMEYER</v>
      </c>
      <c r="G27" s="20" t="str">
        <f>UPPER(Tabla1[[#This Row],[CARGO ACTUAL]])</f>
        <v>MANTENCION</v>
      </c>
      <c r="H27" s="27">
        <v>41768</v>
      </c>
      <c r="I27" s="27"/>
      <c r="J27" s="26">
        <v>2016</v>
      </c>
      <c r="K27" s="26" t="s">
        <v>564</v>
      </c>
      <c r="L27" s="26" t="s">
        <v>565</v>
      </c>
      <c r="M27" s="26" t="s">
        <v>522</v>
      </c>
      <c r="N27" s="26" t="s">
        <v>566</v>
      </c>
      <c r="O27" s="28" t="s">
        <v>567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DD49D8DB235441AA6EDE943A7088F4" ma:contentTypeVersion="2" ma:contentTypeDescription="Create a new document." ma:contentTypeScope="" ma:versionID="ccd984cec9c93f8a1abd022dd3e868e2">
  <xsd:schema xmlns:xsd="http://www.w3.org/2001/XMLSchema" xmlns:xs="http://www.w3.org/2001/XMLSchema" xmlns:p="http://schemas.microsoft.com/office/2006/metadata/properties" xmlns:ns3="2aab30d0-8d3a-4111-bc7a-be1762f05546" targetNamespace="http://schemas.microsoft.com/office/2006/metadata/properties" ma:root="true" ma:fieldsID="ab0fc27bce3ec82770523a210f1ecdb2" ns3:_="">
    <xsd:import namespace="2aab30d0-8d3a-4111-bc7a-be1762f0554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ab30d0-8d3a-4111-bc7a-be1762f055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943B3BD-8BE8-47E1-B812-F13C3621953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69B765-BA83-4C6B-B837-8AE1508EAC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ab30d0-8d3a-4111-bc7a-be1762f055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233E96-18B0-4EBC-8430-25DA7C336409}">
  <ds:schemaRefs>
    <ds:schemaRef ds:uri="http://schemas.microsoft.com/office/2006/documentManagement/types"/>
    <ds:schemaRef ds:uri="http://purl.org/dc/elements/1.1/"/>
    <ds:schemaRef ds:uri="2aab30d0-8d3a-4111-bc7a-be1762f05546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Hoja4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56961</cp:lastModifiedBy>
  <dcterms:created xsi:type="dcterms:W3CDTF">2021-03-24T16:16:02Z</dcterms:created>
  <dcterms:modified xsi:type="dcterms:W3CDTF">2021-05-06T16:59:21Z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0x01010096DD49D8DB235441AA6EDE943A7088F4</vt:lpwstr>
  </property>
</Properties>
</file>